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I - 2026\Jezici\"/>
    </mc:Choice>
  </mc:AlternateContent>
  <xr:revisionPtr revIDLastSave="0" documentId="13_ncr:1_{A2EE7C1E-D7E1-40E8-BA0D-FA8DF7D9308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41" l="1"/>
  <c r="I11" i="41"/>
  <c r="I24" i="43" l="1"/>
  <c r="E24" i="43" l="1"/>
  <c r="C24" i="43" l="1"/>
  <c r="M11" i="42" l="1"/>
  <c r="C21" i="42"/>
  <c r="D11" i="42" l="1"/>
  <c r="I21" i="42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G24" i="43"/>
  <c r="H12" i="43" s="1"/>
  <c r="D11" i="43"/>
  <c r="K24" i="43" l="1"/>
  <c r="D21" i="43"/>
  <c r="D19" i="43"/>
  <c r="D15" i="43"/>
  <c r="D13" i="43"/>
  <c r="H21" i="43"/>
  <c r="H19" i="43"/>
  <c r="H17" i="43"/>
  <c r="H15" i="43"/>
  <c r="H13" i="43"/>
  <c r="H11" i="43"/>
  <c r="D23" i="43"/>
  <c r="D22" i="43"/>
  <c r="D20" i="43"/>
  <c r="D18" i="43"/>
  <c r="D16" i="43"/>
  <c r="D14" i="43"/>
  <c r="D12" i="43"/>
  <c r="H23" i="43"/>
  <c r="H22" i="43"/>
  <c r="H20" i="43"/>
  <c r="H18" i="43"/>
  <c r="H16" i="43"/>
  <c r="H14" i="43"/>
  <c r="D17" i="43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M11" i="41" s="1"/>
  <c r="C33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1" i="41"/>
  <c r="C32" i="41"/>
  <c r="C30" i="41"/>
  <c r="C28" i="41"/>
  <c r="C21" i="41"/>
  <c r="C18" i="41"/>
  <c r="C15" i="41"/>
  <c r="C14" i="41"/>
  <c r="C12" i="41"/>
  <c r="M24" i="41" l="1"/>
  <c r="M22" i="41"/>
  <c r="M25" i="41"/>
  <c r="M19" i="41"/>
  <c r="M31" i="41"/>
  <c r="M30" i="41"/>
  <c r="M26" i="41"/>
  <c r="M27" i="41"/>
  <c r="M16" i="41"/>
  <c r="M17" i="41"/>
  <c r="M18" i="41"/>
  <c r="M15" i="41"/>
  <c r="M21" i="41"/>
  <c r="M23" i="41"/>
  <c r="M14" i="41"/>
  <c r="M28" i="41"/>
  <c r="M29" i="41"/>
  <c r="M13" i="41"/>
  <c r="M32" i="41"/>
  <c r="I34" i="41"/>
  <c r="M12" i="41"/>
  <c r="M33" i="41"/>
  <c r="M20" i="41"/>
  <c r="L11" i="43"/>
  <c r="L19" i="43"/>
  <c r="L13" i="43"/>
  <c r="L14" i="43"/>
  <c r="L22" i="43"/>
  <c r="L15" i="43"/>
  <c r="L12" i="43"/>
  <c r="L18" i="43"/>
  <c r="L17" i="43"/>
  <c r="L16" i="43"/>
  <c r="L20" i="43"/>
  <c r="L23" i="43"/>
  <c r="L21" i="43"/>
  <c r="D24" i="43"/>
  <c r="H24" i="43"/>
  <c r="E34" i="41"/>
  <c r="G34" i="41"/>
  <c r="C34" i="41"/>
  <c r="M34" i="41" l="1"/>
  <c r="L24" i="43"/>
  <c r="K12" i="42"/>
  <c r="K12" i="41" s="1"/>
  <c r="K13" i="42"/>
  <c r="K14" i="41" s="1"/>
  <c r="K14" i="42"/>
  <c r="K15" i="41" s="1"/>
  <c r="K15" i="42"/>
  <c r="K18" i="41" s="1"/>
  <c r="K16" i="42"/>
  <c r="K21" i="41" s="1"/>
  <c r="K17" i="42"/>
  <c r="K28" i="41" s="1"/>
  <c r="K18" i="42"/>
  <c r="K30" i="41" s="1"/>
  <c r="K19" i="42"/>
  <c r="K31" i="41" s="1"/>
  <c r="K20" i="42"/>
  <c r="K32" i="41" s="1"/>
  <c r="K11" i="42"/>
  <c r="K11" i="41" s="1"/>
  <c r="D23" i="41"/>
  <c r="F23" i="41"/>
  <c r="H23" i="41"/>
  <c r="J23" i="41"/>
  <c r="D33" i="41" l="1"/>
  <c r="D31" i="41"/>
  <c r="D28" i="41"/>
  <c r="D26" i="41"/>
  <c r="D24" i="41"/>
  <c r="F33" i="41"/>
  <c r="F31" i="41"/>
  <c r="F28" i="41"/>
  <c r="F26" i="41"/>
  <c r="F24" i="41"/>
  <c r="H33" i="41"/>
  <c r="H31" i="41"/>
  <c r="H28" i="41"/>
  <c r="H26" i="41"/>
  <c r="H24" i="41"/>
  <c r="J33" i="41"/>
  <c r="J31" i="41"/>
  <c r="J28" i="41"/>
  <c r="J26" i="41"/>
  <c r="J24" i="41"/>
  <c r="D32" i="41"/>
  <c r="D30" i="41"/>
  <c r="D29" i="41"/>
  <c r="D27" i="41"/>
  <c r="D25" i="41"/>
  <c r="F32" i="41"/>
  <c r="F30" i="41"/>
  <c r="F29" i="41"/>
  <c r="F27" i="41"/>
  <c r="F25" i="41"/>
  <c r="H32" i="41"/>
  <c r="H30" i="41"/>
  <c r="H29" i="41"/>
  <c r="H27" i="41"/>
  <c r="H25" i="41"/>
  <c r="J32" i="41"/>
  <c r="J30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19" i="42"/>
  <c r="G21" i="42"/>
  <c r="E21" i="42"/>
  <c r="M20" i="42"/>
  <c r="M19" i="42"/>
  <c r="M18" i="42"/>
  <c r="M17" i="42"/>
  <c r="M16" i="42"/>
  <c r="M15" i="42"/>
  <c r="M14" i="42"/>
  <c r="M13" i="42"/>
  <c r="M12" i="42"/>
  <c r="J12" i="42"/>
  <c r="M11" i="43"/>
  <c r="M23" i="43"/>
  <c r="M22" i="43"/>
  <c r="M21" i="43"/>
  <c r="M20" i="43"/>
  <c r="M19" i="43"/>
  <c r="M18" i="43"/>
  <c r="M17" i="43"/>
  <c r="M16" i="43"/>
  <c r="M15" i="43"/>
  <c r="M14" i="43"/>
  <c r="M13" i="43"/>
  <c r="M12" i="43"/>
  <c r="K16" i="41"/>
  <c r="K19" i="41"/>
  <c r="K20" i="41"/>
  <c r="K22" i="41"/>
  <c r="K23" i="41"/>
  <c r="K24" i="41"/>
  <c r="K25" i="41"/>
  <c r="K26" i="41"/>
  <c r="K27" i="41"/>
  <c r="K29" i="41"/>
  <c r="K33" i="41"/>
  <c r="K13" i="41"/>
  <c r="F19" i="42" l="1"/>
  <c r="H20" i="42"/>
  <c r="M24" i="43"/>
  <c r="N23" i="43" s="1"/>
  <c r="M21" i="42"/>
  <c r="F34" i="41"/>
  <c r="D34" i="41"/>
  <c r="H34" i="41"/>
  <c r="J34" i="41"/>
  <c r="F14" i="42"/>
  <c r="F17" i="42"/>
  <c r="F12" i="42"/>
  <c r="F11" i="42"/>
  <c r="F13" i="42"/>
  <c r="H14" i="42"/>
  <c r="H15" i="42"/>
  <c r="H16" i="42"/>
  <c r="H11" i="42"/>
  <c r="H12" i="42"/>
  <c r="H13" i="42"/>
  <c r="H17" i="42"/>
  <c r="H18" i="42"/>
  <c r="H19" i="42"/>
  <c r="F15" i="42"/>
  <c r="F20" i="42"/>
  <c r="K17" i="4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K21" i="42"/>
  <c r="L12" i="42" l="1"/>
  <c r="N12" i="42"/>
  <c r="K34" i="41"/>
  <c r="L23" i="41" s="1"/>
  <c r="N25" i="41"/>
  <c r="N20" i="43"/>
  <c r="N16" i="43"/>
  <c r="N12" i="43"/>
  <c r="N22" i="43"/>
  <c r="N18" i="43"/>
  <c r="N14" i="43"/>
  <c r="D21" i="42"/>
  <c r="F21" i="42"/>
  <c r="H21" i="42"/>
  <c r="N21" i="43"/>
  <c r="N19" i="43"/>
  <c r="N17" i="43"/>
  <c r="N15" i="43"/>
  <c r="N13" i="43"/>
  <c r="N11" i="43"/>
  <c r="J21" i="42"/>
  <c r="N20" i="42"/>
  <c r="N16" i="42"/>
  <c r="N13" i="42"/>
  <c r="N18" i="42"/>
  <c r="N14" i="42"/>
  <c r="N1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24" i="41" l="1"/>
  <c r="L30" i="41"/>
  <c r="L20" i="41"/>
  <c r="L28" i="41"/>
  <c r="L16" i="41"/>
  <c r="L31" i="41"/>
  <c r="L21" i="41"/>
  <c r="L11" i="41"/>
  <c r="L25" i="41"/>
  <c r="L15" i="41"/>
  <c r="L29" i="41"/>
  <c r="L14" i="41"/>
  <c r="L26" i="41"/>
  <c r="L12" i="41"/>
  <c r="L33" i="41"/>
  <c r="L22" i="41"/>
  <c r="L18" i="41"/>
  <c r="L27" i="41"/>
  <c r="L32" i="41"/>
  <c r="L19" i="41"/>
  <c r="L13" i="41"/>
  <c r="L17" i="41"/>
  <c r="N32" i="41"/>
  <c r="N22" i="41"/>
  <c r="N19" i="41"/>
  <c r="N31" i="41"/>
  <c r="N27" i="41"/>
  <c r="N18" i="41"/>
  <c r="N11" i="41"/>
  <c r="N30" i="41"/>
  <c r="N12" i="41"/>
  <c r="N14" i="41"/>
  <c r="N21" i="41"/>
  <c r="N29" i="41"/>
  <c r="N26" i="41"/>
  <c r="N33" i="41"/>
  <c r="N20" i="41"/>
  <c r="N16" i="41"/>
  <c r="N13" i="41"/>
  <c r="N28" i="41"/>
  <c r="N15" i="41"/>
  <c r="N24" i="41"/>
  <c r="N17" i="41"/>
  <c r="N23" i="41"/>
  <c r="N24" i="43"/>
  <c r="N21" i="42"/>
  <c r="L21" i="42"/>
  <c r="L34" i="41" l="1"/>
  <c r="N34" i="41"/>
  <c r="J23" i="43" l="1"/>
  <c r="J22" i="43"/>
  <c r="J20" i="43"/>
  <c r="J18" i="43"/>
  <c r="J14" i="43"/>
  <c r="J21" i="43"/>
  <c r="J19" i="43"/>
  <c r="J17" i="43"/>
  <c r="J15" i="43"/>
  <c r="J13" i="43"/>
  <c r="J11" i="43"/>
  <c r="J16" i="43"/>
  <c r="J12" i="43"/>
  <c r="J24" i="43" l="1"/>
  <c r="F15" i="43" l="1"/>
  <c r="F11" i="43"/>
  <c r="F12" i="43"/>
  <c r="F13" i="43"/>
  <c r="F14" i="43"/>
  <c r="F16" i="43"/>
  <c r="F17" i="43"/>
  <c r="F18" i="43"/>
  <c r="F19" i="43"/>
  <c r="F20" i="43"/>
  <c r="F22" i="43"/>
  <c r="F21" i="43"/>
  <c r="F23" i="43"/>
  <c r="F24" i="43" l="1"/>
</calcChain>
</file>

<file path=xl/sharedStrings.xml><?xml version="1.0" encoding="utf-8"?>
<sst xmlns="http://schemas.openxmlformats.org/spreadsheetml/2006/main" count="167" uniqueCount="61">
  <si>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</si>
  <si>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</si>
  <si>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</si>
  <si>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</si>
  <si>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</si>
  <si>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</si>
  <si>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</si>
  <si>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</si>
  <si>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</si>
  <si>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</si>
  <si>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</si>
  <si>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</si>
  <si>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</si>
  <si>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</si>
  <si>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</si>
  <si>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</si>
  <si>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</si>
  <si>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</si>
  <si>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</si>
  <si>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</si>
  <si>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</si>
  <si>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</si>
  <si>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</si>
  <si>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</si>
  <si>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</si>
  <si>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</si>
  <si>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</si>
  <si>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</si>
  <si>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</si>
  <si>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</si>
  <si>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</si>
  <si>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</si>
  <si>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</si>
  <si>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</si>
  <si>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</si>
  <si>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</si>
  <si>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</si>
  <si>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</si>
  <si>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</si>
  <si>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</si>
  <si>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</si>
  <si>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 xml:space="preserve">Broj isplaćenih šteta 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</si>
  <si>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</si>
  <si>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</si>
  <si>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</si>
  <si>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</si>
  <si>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</si>
  <si>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</si>
  <si>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</si>
  <si>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</si>
  <si>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</si>
  <si>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Republici Srpskoj.</t>
  </si>
  <si>
    <t>BROJ I VRIJEDNOST ISPLAĆENIH ŠTETA PO DRUŠTVIMA ZA OSIGURANJE U REPUBLICI SRPSKOJ*</t>
  </si>
  <si>
    <t>I-I-2026</t>
  </si>
  <si>
    <t>ASA Central osiguranje d.d.</t>
  </si>
  <si>
    <t>*Podaci su dati na osnovu nerevidiranih izvještaja društava sa sjedištem u Federaciji Bosne i Hercegovine.</t>
  </si>
  <si>
    <t>BROJ I VRIJEDNOST ISPLAĆENIH ŠTETA PO DRUŠTVIMA ZA OSIGURANJE U BOSNI I HERCEGOVINI*</t>
  </si>
  <si>
    <t>*Podaci su dati na osnovu nerevidiranih izvještaja društava sa sjedištem u Federaciji Bosne i Hercegovine i Republici Srpskoj.</t>
  </si>
  <si>
    <t>21.</t>
  </si>
  <si>
    <t>22.</t>
  </si>
  <si>
    <t>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</si>
</sst>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  <font>
      <sz val="9"/>
      <color theme="1"/>
      <name val="Calibri"/>
      <family val="2"/>
      <charset val="238"/>
      <scheme val="minor"/>
    </font>
    <font>
      <sz val="9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1" fillId="0" borderId="0"/>
  </cellStyleXfs>
  <cellXfs count="9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7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8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4" fontId="18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165" fontId="2" fillId="0" borderId="8" xfId="6" applyNumberFormat="1" applyFont="1" applyBorder="1" applyAlignment="1">
      <alignment horizontal="left" vertical="center"/>
    </xf>
    <xf numFmtId="3" fontId="2" fillId="0" borderId="0" xfId="6" applyNumberFormat="1" applyFont="1" applyFill="1" applyBorder="1" applyAlignment="1">
      <alignment horizontal="right" vertical="center"/>
    </xf>
    <xf numFmtId="165" fontId="2" fillId="0" borderId="9" xfId="6" applyNumberFormat="1" applyFont="1" applyFill="1" applyBorder="1" applyAlignment="1">
      <alignment horizontal="right" vertical="center"/>
    </xf>
    <xf numFmtId="165" fontId="2" fillId="0" borderId="8" xfId="6" applyNumberFormat="1" applyFont="1" applyFill="1" applyBorder="1" applyAlignment="1">
      <alignment horizontal="right" vertical="center"/>
    </xf>
    <xf numFmtId="167" fontId="2" fillId="0" borderId="0" xfId="6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22" fillId="2" borderId="15" xfId="6" applyNumberFormat="1" applyFont="1" applyFill="1" applyBorder="1" applyAlignment="1">
      <alignment horizontal="right" vertical="center"/>
    </xf>
    <xf numFmtId="167" fontId="22" fillId="2" borderId="15" xfId="6" applyNumberFormat="1" applyFont="1" applyFill="1" applyBorder="1" applyAlignment="1">
      <alignment horizontal="right" vertical="center"/>
    </xf>
    <xf numFmtId="3" fontId="22" fillId="2" borderId="16" xfId="6" applyNumberFormat="1" applyFont="1" applyFill="1" applyBorder="1" applyAlignment="1">
      <alignment horizontal="right" vertical="center"/>
    </xf>
    <xf numFmtId="3" fontId="3" fillId="0" borderId="0" xfId="6" applyNumberFormat="1" applyFont="1" applyFill="1" applyBorder="1" applyAlignment="1">
      <alignment horizontal="right" vertical="center"/>
    </xf>
    <xf numFmtId="165" fontId="3" fillId="0" borderId="9" xfId="6" applyNumberFormat="1" applyFont="1" applyFill="1" applyBorder="1" applyAlignment="1">
      <alignment horizontal="right" vertical="center"/>
    </xf>
    <xf numFmtId="165" fontId="3" fillId="0" borderId="8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7" xfId="6" applyNumberFormat="1" applyFont="1" applyFill="1" applyBorder="1" applyAlignment="1">
      <alignment horizontal="right" vertical="center"/>
    </xf>
    <xf numFmtId="3" fontId="4" fillId="2" borderId="17" xfId="6" applyNumberFormat="1" applyFont="1" applyFill="1" applyBorder="1" applyAlignment="1">
      <alignment horizontal="right" vertical="center"/>
    </xf>
    <xf numFmtId="0" fontId="3" fillId="3" borderId="18" xfId="0" applyFont="1" applyFill="1" applyBorder="1"/>
    <xf numFmtId="0" fontId="3" fillId="3" borderId="19" xfId="0" applyFont="1" applyFill="1" applyBorder="1"/>
    <xf numFmtId="0" fontId="3" fillId="3" borderId="20" xfId="0" applyFont="1" applyFill="1" applyBorder="1"/>
    <xf numFmtId="0" fontId="2" fillId="0" borderId="19" xfId="1" applyFont="1" applyFill="1" applyBorder="1" applyAlignment="1" applyProtection="1">
      <alignment horizontal="center" vertical="center"/>
    </xf>
    <xf numFmtId="0" fontId="4" fillId="2" borderId="21" xfId="0" applyFont="1" applyFill="1" applyBorder="1" applyAlignment="1">
      <alignment horizontal="left"/>
    </xf>
    <xf numFmtId="0" fontId="23" fillId="0" borderId="0" xfId="0" applyFont="1" applyAlignment="1">
      <alignment vertical="center"/>
    </xf>
    <xf numFmtId="165" fontId="24" fillId="0" borderId="0" xfId="6" applyNumberFormat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2"/>
  <sheetViews>
    <sheetView showGridLines="0" tabSelected="1" showRuler="0" view="pageLayout" topLeftCell="A7" zoomScaleNormal="70" workbookViewId="0">
      <selection activeCell="B39" sqref="B39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55" t="s">
        <v>56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86" t="s">
        <v>7</v>
      </c>
      <c r="C8" s="91" t="s">
        <v>47</v>
      </c>
      <c r="D8" s="91"/>
      <c r="E8" s="92"/>
      <c r="F8" s="92"/>
      <c r="G8" s="91" t="s">
        <v>48</v>
      </c>
      <c r="H8" s="91"/>
      <c r="I8" s="91"/>
      <c r="J8" s="91"/>
      <c r="K8" s="91" t="s">
        <v>49</v>
      </c>
      <c r="L8" s="91"/>
      <c r="M8" s="91"/>
      <c r="N8" s="93"/>
    </row>
    <row r="9" spans="1:14" ht="19.5" customHeight="1" x14ac:dyDescent="0.25">
      <c r="A9" s="5"/>
      <c r="B9" s="87"/>
      <c r="C9" s="89" t="s">
        <v>41</v>
      </c>
      <c r="D9" s="89"/>
      <c r="E9" s="89" t="s">
        <v>19</v>
      </c>
      <c r="F9" s="89"/>
      <c r="G9" s="89" t="s">
        <v>41</v>
      </c>
      <c r="H9" s="89"/>
      <c r="I9" s="89" t="s">
        <v>19</v>
      </c>
      <c r="J9" s="89"/>
      <c r="K9" s="89" t="s">
        <v>41</v>
      </c>
      <c r="L9" s="89"/>
      <c r="M9" s="89" t="s">
        <v>19</v>
      </c>
      <c r="N9" s="90"/>
    </row>
    <row r="10" spans="1:14" ht="18.75" customHeight="1" thickBot="1" x14ac:dyDescent="0.3">
      <c r="A10" s="6"/>
      <c r="B10" s="88"/>
      <c r="C10" s="44" t="s">
        <v>53</v>
      </c>
      <c r="D10" s="49" t="s">
        <v>42</v>
      </c>
      <c r="E10" s="44" t="s">
        <v>53</v>
      </c>
      <c r="F10" s="7" t="s">
        <v>42</v>
      </c>
      <c r="G10" s="44" t="s">
        <v>53</v>
      </c>
      <c r="H10" s="49" t="s">
        <v>42</v>
      </c>
      <c r="I10" s="44" t="s">
        <v>53</v>
      </c>
      <c r="J10" s="7" t="s">
        <v>42</v>
      </c>
      <c r="K10" s="44" t="s">
        <v>53</v>
      </c>
      <c r="L10" s="49" t="s">
        <v>42</v>
      </c>
      <c r="M10" s="44" t="s">
        <v>53</v>
      </c>
      <c r="N10" s="11" t="s">
        <v>42</v>
      </c>
    </row>
    <row r="11" spans="1:14" x14ac:dyDescent="0.25">
      <c r="A11" s="39" t="s">
        <v>21</v>
      </c>
      <c r="B11" s="8" t="s">
        <v>44</v>
      </c>
      <c r="C11" s="46">
        <f>FBiH!C11</f>
        <v>2349</v>
      </c>
      <c r="D11" s="28">
        <f t="shared" ref="D11:D33" si="0">C11/C$34*100</f>
        <v>15.658956069595362</v>
      </c>
      <c r="E11" s="46">
        <f>FBiH!E11</f>
        <v>3948091</v>
      </c>
      <c r="F11" s="28">
        <f t="shared" ref="F11:F33" si="1">E11/E$34*100</f>
        <v>14.272142738959886</v>
      </c>
      <c r="G11" s="46">
        <f>FBiH!G11</f>
        <v>57</v>
      </c>
      <c r="H11" s="60">
        <f t="shared" ref="H11:H33" si="2">G11/G$34*100</f>
        <v>3.5894206549118386</v>
      </c>
      <c r="I11" s="46">
        <f>FBiH!I11</f>
        <v>337572</v>
      </c>
      <c r="J11" s="28">
        <f t="shared" ref="J11:J33" si="3">I11/I$34*100</f>
        <v>3.7336666187384555</v>
      </c>
      <c r="K11" s="46">
        <f>FBiH!K11</f>
        <v>2406</v>
      </c>
      <c r="L11" s="60">
        <f t="shared" ref="L11:L33" si="4">K11/K$34*100</f>
        <v>14.50358671408765</v>
      </c>
      <c r="M11" s="46">
        <f>E11+I11</f>
        <v>4285663</v>
      </c>
      <c r="N11" s="28">
        <f t="shared" ref="N11:N33" si="5">M11/M$34*100</f>
        <v>11.676214207212213</v>
      </c>
    </row>
    <row r="12" spans="1:14" x14ac:dyDescent="0.25">
      <c r="A12" s="39" t="s">
        <v>22</v>
      </c>
      <c r="B12" s="64" t="s">
        <v>54</v>
      </c>
      <c r="C12" s="45">
        <f>FBiH!C12</f>
        <v>3714</v>
      </c>
      <c r="D12" s="28">
        <f t="shared" si="0"/>
        <v>24.758349443370442</v>
      </c>
      <c r="E12" s="45">
        <f>FBiH!E12</f>
        <v>5567982</v>
      </c>
      <c r="F12" s="28">
        <f t="shared" si="1"/>
        <v>20.127964089976484</v>
      </c>
      <c r="G12" s="45">
        <f>FBiH!G12</f>
        <v>0</v>
      </c>
      <c r="H12" s="60">
        <f t="shared" si="2"/>
        <v>0</v>
      </c>
      <c r="I12" s="45">
        <f>FBiH!I12</f>
        <v>0</v>
      </c>
      <c r="J12" s="28">
        <f t="shared" si="3"/>
        <v>0</v>
      </c>
      <c r="K12" s="45">
        <f>FBiH!K12</f>
        <v>3714</v>
      </c>
      <c r="L12" s="60">
        <f t="shared" si="4"/>
        <v>22.388329616010612</v>
      </c>
      <c r="M12" s="46">
        <f t="shared" ref="M12:M33" si="6">E12+I12</f>
        <v>5567982</v>
      </c>
      <c r="N12" s="28">
        <f t="shared" si="5"/>
        <v>15.169869990687989</v>
      </c>
    </row>
    <row r="13" spans="1:14" x14ac:dyDescent="0.25">
      <c r="A13" s="39" t="s">
        <v>23</v>
      </c>
      <c r="B13" s="64" t="s">
        <v>9</v>
      </c>
      <c r="C13" s="45">
        <f>RS!C11</f>
        <v>109</v>
      </c>
      <c r="D13" s="28">
        <f t="shared" si="0"/>
        <v>0.72661822545163657</v>
      </c>
      <c r="E13" s="45">
        <f>RS!E11</f>
        <v>391372</v>
      </c>
      <c r="F13" s="28">
        <f t="shared" si="1"/>
        <v>1.4147893369307365</v>
      </c>
      <c r="G13" s="45">
        <f>RS!G11</f>
        <v>0</v>
      </c>
      <c r="H13" s="60">
        <f t="shared" si="2"/>
        <v>0</v>
      </c>
      <c r="I13" s="45">
        <f>RS!I11</f>
        <v>0</v>
      </c>
      <c r="J13" s="28">
        <f t="shared" si="3"/>
        <v>0</v>
      </c>
      <c r="K13" s="45">
        <f>RS!K11</f>
        <v>109</v>
      </c>
      <c r="L13" s="60">
        <f t="shared" si="4"/>
        <v>0.65706190849358015</v>
      </c>
      <c r="M13" s="46">
        <f t="shared" si="6"/>
        <v>391372</v>
      </c>
      <c r="N13" s="28">
        <f t="shared" si="5"/>
        <v>1.0662861981226843</v>
      </c>
    </row>
    <row r="14" spans="1:14" x14ac:dyDescent="0.25">
      <c r="A14" s="39" t="s">
        <v>24</v>
      </c>
      <c r="B14" s="64" t="s">
        <v>0</v>
      </c>
      <c r="C14" s="45">
        <f>FBiH!C13</f>
        <v>312</v>
      </c>
      <c r="D14" s="28">
        <f t="shared" si="0"/>
        <v>2.0798613425771615</v>
      </c>
      <c r="E14" s="45">
        <f>FBiH!E13</f>
        <v>955569</v>
      </c>
      <c r="F14" s="28">
        <f t="shared" si="1"/>
        <v>3.4543320214567395</v>
      </c>
      <c r="G14" s="45">
        <f>FBiH!G13</f>
        <v>0</v>
      </c>
      <c r="H14" s="60">
        <f t="shared" si="2"/>
        <v>0</v>
      </c>
      <c r="I14" s="45">
        <f>FBiH!I13</f>
        <v>0</v>
      </c>
      <c r="J14" s="28">
        <f t="shared" si="3"/>
        <v>0</v>
      </c>
      <c r="K14" s="45">
        <f>FBiH!K13</f>
        <v>312</v>
      </c>
      <c r="L14" s="60">
        <f t="shared" si="4"/>
        <v>1.8807643619265779</v>
      </c>
      <c r="M14" s="46">
        <f t="shared" si="6"/>
        <v>955569</v>
      </c>
      <c r="N14" s="28">
        <f t="shared" si="5"/>
        <v>2.6034310989388496</v>
      </c>
    </row>
    <row r="15" spans="1:14" x14ac:dyDescent="0.25">
      <c r="A15" s="39" t="s">
        <v>25</v>
      </c>
      <c r="B15" s="8" t="s">
        <v>1</v>
      </c>
      <c r="C15" s="45">
        <f>FBiH!C14</f>
        <v>527</v>
      </c>
      <c r="D15" s="28">
        <f t="shared" si="0"/>
        <v>3.5130991267248848</v>
      </c>
      <c r="E15" s="45">
        <f>FBiH!E14</f>
        <v>1621167</v>
      </c>
      <c r="F15" s="28">
        <f t="shared" si="1"/>
        <v>5.8604340243655431</v>
      </c>
      <c r="G15" s="45">
        <f>FBiH!G14</f>
        <v>43</v>
      </c>
      <c r="H15" s="60">
        <f t="shared" si="2"/>
        <v>2.7078085642317382</v>
      </c>
      <c r="I15" s="45">
        <f>FBiH!I14</f>
        <v>472517</v>
      </c>
      <c r="J15" s="28">
        <f t="shared" si="3"/>
        <v>5.2262064083704773</v>
      </c>
      <c r="K15" s="45">
        <f>FBiH!K14</f>
        <v>570</v>
      </c>
      <c r="L15" s="60">
        <f t="shared" si="4"/>
        <v>3.4360118150581709</v>
      </c>
      <c r="M15" s="46">
        <f t="shared" si="6"/>
        <v>2093684</v>
      </c>
      <c r="N15" s="28">
        <f t="shared" si="5"/>
        <v>5.7042055957766378</v>
      </c>
    </row>
    <row r="16" spans="1:14" x14ac:dyDescent="0.25">
      <c r="A16" s="39" t="s">
        <v>26</v>
      </c>
      <c r="B16" s="8" t="s">
        <v>10</v>
      </c>
      <c r="C16" s="45">
        <f>RS!C12</f>
        <v>236</v>
      </c>
      <c r="D16" s="28">
        <f t="shared" si="0"/>
        <v>1.5732284514365709</v>
      </c>
      <c r="E16" s="45">
        <f>RS!E12</f>
        <v>1325044</v>
      </c>
      <c r="F16" s="28">
        <f t="shared" si="1"/>
        <v>4.7899648471634428</v>
      </c>
      <c r="G16" s="45">
        <f>RS!G12</f>
        <v>0</v>
      </c>
      <c r="H16" s="60">
        <f t="shared" si="2"/>
        <v>0</v>
      </c>
      <c r="I16" s="45">
        <f>RS!I12</f>
        <v>0</v>
      </c>
      <c r="J16" s="28">
        <f t="shared" si="3"/>
        <v>0</v>
      </c>
      <c r="K16" s="45">
        <f>RS!K12</f>
        <v>236</v>
      </c>
      <c r="L16" s="60">
        <f t="shared" si="4"/>
        <v>1.4226294532521551</v>
      </c>
      <c r="M16" s="46">
        <f t="shared" si="6"/>
        <v>1325044</v>
      </c>
      <c r="N16" s="28">
        <f t="shared" si="5"/>
        <v>3.6100593019052822</v>
      </c>
    </row>
    <row r="17" spans="1:14" x14ac:dyDescent="0.25">
      <c r="A17" s="39" t="s">
        <v>27</v>
      </c>
      <c r="B17" s="8" t="s">
        <v>11</v>
      </c>
      <c r="C17" s="45">
        <f>RS!C13</f>
        <v>345</v>
      </c>
      <c r="D17" s="28">
        <f t="shared" si="0"/>
        <v>2.2998466768882073</v>
      </c>
      <c r="E17" s="45">
        <f>RS!E13</f>
        <v>1442832</v>
      </c>
      <c r="F17" s="28">
        <f t="shared" si="1"/>
        <v>5.2157623145816467</v>
      </c>
      <c r="G17" s="45">
        <f>RS!G13</f>
        <v>0</v>
      </c>
      <c r="H17" s="60">
        <f t="shared" si="2"/>
        <v>0</v>
      </c>
      <c r="I17" s="45">
        <f>RS!I13</f>
        <v>0</v>
      </c>
      <c r="J17" s="28">
        <f t="shared" si="3"/>
        <v>0</v>
      </c>
      <c r="K17" s="45">
        <f>RS!K13</f>
        <v>345</v>
      </c>
      <c r="L17" s="60">
        <f t="shared" si="4"/>
        <v>2.0796913617457351</v>
      </c>
      <c r="M17" s="46">
        <f t="shared" si="6"/>
        <v>1442832</v>
      </c>
      <c r="N17" s="28">
        <f t="shared" si="5"/>
        <v>3.9309706565869531</v>
      </c>
    </row>
    <row r="18" spans="1:14" x14ac:dyDescent="0.25">
      <c r="A18" s="39" t="s">
        <v>28</v>
      </c>
      <c r="B18" s="8" t="s">
        <v>2</v>
      </c>
      <c r="C18" s="45">
        <f>FBiH!C15</f>
        <v>1476</v>
      </c>
      <c r="D18" s="28">
        <f t="shared" si="0"/>
        <v>9.8393440437304172</v>
      </c>
      <c r="E18" s="45">
        <f>FBiH!E15</f>
        <v>3285570</v>
      </c>
      <c r="F18" s="28">
        <f t="shared" si="1"/>
        <v>11.877163930325931</v>
      </c>
      <c r="G18" s="45">
        <f>FBiH!G15</f>
        <v>0</v>
      </c>
      <c r="H18" s="60">
        <f t="shared" si="2"/>
        <v>0</v>
      </c>
      <c r="I18" s="45">
        <f>FBiH!I15</f>
        <v>0</v>
      </c>
      <c r="J18" s="28">
        <f t="shared" si="3"/>
        <v>0</v>
      </c>
      <c r="K18" s="45">
        <f>FBiH!K15</f>
        <v>1476</v>
      </c>
      <c r="L18" s="60">
        <f t="shared" si="4"/>
        <v>8.8974621737295791</v>
      </c>
      <c r="M18" s="46">
        <f t="shared" si="6"/>
        <v>3285570</v>
      </c>
      <c r="N18" s="28">
        <f t="shared" si="5"/>
        <v>8.9514782456740587</v>
      </c>
    </row>
    <row r="19" spans="1:14" x14ac:dyDescent="0.25">
      <c r="A19" s="39" t="s">
        <v>29</v>
      </c>
      <c r="B19" s="8" t="s">
        <v>18</v>
      </c>
      <c r="C19" s="45">
        <f>RS!C14</f>
        <v>114</v>
      </c>
      <c r="D19" s="28">
        <f t="shared" si="0"/>
        <v>0.75994933671088594</v>
      </c>
      <c r="E19" s="45">
        <f>RS!E14</f>
        <v>448457</v>
      </c>
      <c r="F19" s="28">
        <f t="shared" si="1"/>
        <v>1.6211486301318114</v>
      </c>
      <c r="G19" s="45">
        <f>RS!G14</f>
        <v>0</v>
      </c>
      <c r="H19" s="60">
        <f t="shared" si="2"/>
        <v>0</v>
      </c>
      <c r="I19" s="45">
        <f>RS!I14</f>
        <v>0</v>
      </c>
      <c r="J19" s="28">
        <f t="shared" si="3"/>
        <v>0</v>
      </c>
      <c r="K19" s="45">
        <f>RS!K14</f>
        <v>114</v>
      </c>
      <c r="L19" s="60">
        <f t="shared" si="4"/>
        <v>0.68720236301163429</v>
      </c>
      <c r="M19" s="46">
        <f t="shared" si="6"/>
        <v>448457</v>
      </c>
      <c r="N19" s="28">
        <f t="shared" si="5"/>
        <v>1.2218132864678737</v>
      </c>
    </row>
    <row r="20" spans="1:14" x14ac:dyDescent="0.25">
      <c r="A20" s="39" t="s">
        <v>30</v>
      </c>
      <c r="B20" s="8" t="s">
        <v>13</v>
      </c>
      <c r="C20" s="45">
        <f>RS!C15</f>
        <v>167</v>
      </c>
      <c r="D20" s="28">
        <f t="shared" si="0"/>
        <v>1.1132591160589294</v>
      </c>
      <c r="E20" s="45">
        <f>RS!E15</f>
        <v>487735</v>
      </c>
      <c r="F20" s="28">
        <f t="shared" si="1"/>
        <v>1.7631365484702861</v>
      </c>
      <c r="G20" s="45">
        <f>RS!G15</f>
        <v>119</v>
      </c>
      <c r="H20" s="60">
        <f t="shared" si="2"/>
        <v>7.4937027707808568</v>
      </c>
      <c r="I20" s="45">
        <f>RS!I15</f>
        <v>1026564</v>
      </c>
      <c r="J20" s="28">
        <f t="shared" si="3"/>
        <v>11.354163671153485</v>
      </c>
      <c r="K20" s="45">
        <f>RS!K15</f>
        <v>286</v>
      </c>
      <c r="L20" s="60">
        <f t="shared" si="4"/>
        <v>1.7240339984326964</v>
      </c>
      <c r="M20" s="46">
        <f t="shared" si="6"/>
        <v>1514299</v>
      </c>
      <c r="N20" s="28">
        <f t="shared" si="5"/>
        <v>4.1256812534646903</v>
      </c>
    </row>
    <row r="21" spans="1:14" x14ac:dyDescent="0.25">
      <c r="A21" s="39" t="s">
        <v>31</v>
      </c>
      <c r="B21" s="8" t="s">
        <v>3</v>
      </c>
      <c r="C21" s="45">
        <f>FBiH!C16</f>
        <v>471</v>
      </c>
      <c r="D21" s="28">
        <f t="shared" si="0"/>
        <v>3.1397906806212919</v>
      </c>
      <c r="E21" s="45">
        <f>FBiH!E16</f>
        <v>754250</v>
      </c>
      <c r="F21" s="28">
        <f t="shared" si="1"/>
        <v>2.7265743522275687</v>
      </c>
      <c r="G21" s="45">
        <f>FBiH!G16</f>
        <v>211</v>
      </c>
      <c r="H21" s="60">
        <f t="shared" si="2"/>
        <v>13.287153652392947</v>
      </c>
      <c r="I21" s="45">
        <f>FBiH!I16</f>
        <v>1781987</v>
      </c>
      <c r="J21" s="28">
        <f t="shared" si="3"/>
        <v>19.709411257230709</v>
      </c>
      <c r="K21" s="45">
        <f>FBiH!K16</f>
        <v>682</v>
      </c>
      <c r="L21" s="60">
        <f t="shared" si="4"/>
        <v>4.1111579962625839</v>
      </c>
      <c r="M21" s="46">
        <f t="shared" si="6"/>
        <v>2536237</v>
      </c>
      <c r="N21" s="28">
        <f t="shared" si="5"/>
        <v>6.909933537064691</v>
      </c>
    </row>
    <row r="22" spans="1:14" x14ac:dyDescent="0.25">
      <c r="A22" s="39" t="s">
        <v>32</v>
      </c>
      <c r="B22" s="8" t="s">
        <v>14</v>
      </c>
      <c r="C22" s="45">
        <f>RS!C16</f>
        <v>100</v>
      </c>
      <c r="D22" s="28">
        <f t="shared" si="0"/>
        <v>0.66662222518498759</v>
      </c>
      <c r="E22" s="45">
        <f>RS!E16</f>
        <v>367935</v>
      </c>
      <c r="F22" s="28">
        <f t="shared" si="1"/>
        <v>1.3300658061476309</v>
      </c>
      <c r="G22" s="45">
        <f>RS!G16</f>
        <v>0</v>
      </c>
      <c r="H22" s="61">
        <f t="shared" si="2"/>
        <v>0</v>
      </c>
      <c r="I22" s="45">
        <f>RS!I16</f>
        <v>0</v>
      </c>
      <c r="J22" s="28">
        <f t="shared" si="3"/>
        <v>0</v>
      </c>
      <c r="K22" s="45">
        <f>RS!K16</f>
        <v>100</v>
      </c>
      <c r="L22" s="61">
        <f t="shared" si="4"/>
        <v>0.60280909036108266</v>
      </c>
      <c r="M22" s="46">
        <f t="shared" si="6"/>
        <v>367935</v>
      </c>
      <c r="N22" s="28">
        <f t="shared" si="5"/>
        <v>1.0024324997860601</v>
      </c>
    </row>
    <row r="23" spans="1:14" x14ac:dyDescent="0.25">
      <c r="A23" s="39" t="s">
        <v>33</v>
      </c>
      <c r="B23" s="8" t="s">
        <v>15</v>
      </c>
      <c r="C23" s="45">
        <f>RS!C17</f>
        <v>255</v>
      </c>
      <c r="D23" s="28">
        <f t="shared" si="0"/>
        <v>1.6998866742217185</v>
      </c>
      <c r="E23" s="45">
        <f>RS!E17</f>
        <v>739881</v>
      </c>
      <c r="F23" s="28">
        <f t="shared" si="1"/>
        <v>2.6746311677832093</v>
      </c>
      <c r="G23" s="45">
        <f>RS!G17</f>
        <v>0</v>
      </c>
      <c r="H23" s="61">
        <f t="shared" si="2"/>
        <v>0</v>
      </c>
      <c r="I23" s="45">
        <f>RS!I17</f>
        <v>0</v>
      </c>
      <c r="J23" s="28">
        <f t="shared" si="3"/>
        <v>0</v>
      </c>
      <c r="K23" s="45">
        <f>RS!K17</f>
        <v>255</v>
      </c>
      <c r="L23" s="61">
        <f t="shared" si="4"/>
        <v>1.5371631804207606</v>
      </c>
      <c r="M23" s="46">
        <f t="shared" si="6"/>
        <v>739881</v>
      </c>
      <c r="N23" s="28">
        <f t="shared" si="5"/>
        <v>2.0157928992191825</v>
      </c>
    </row>
    <row r="24" spans="1:14" x14ac:dyDescent="0.25">
      <c r="A24" s="39" t="s">
        <v>34</v>
      </c>
      <c r="B24" s="8" t="s">
        <v>16</v>
      </c>
      <c r="C24" s="45">
        <f>RS!C18</f>
        <v>78</v>
      </c>
      <c r="D24" s="28">
        <f t="shared" si="0"/>
        <v>0.51996533564429037</v>
      </c>
      <c r="E24" s="45">
        <f>RS!E18</f>
        <v>284520</v>
      </c>
      <c r="F24" s="28">
        <f t="shared" si="1"/>
        <v>1.0285249382774779</v>
      </c>
      <c r="G24" s="45">
        <f>RS!G18</f>
        <v>0</v>
      </c>
      <c r="H24" s="61">
        <f t="shared" si="2"/>
        <v>0</v>
      </c>
      <c r="I24" s="45">
        <f>RS!I18</f>
        <v>0</v>
      </c>
      <c r="J24" s="28">
        <f t="shared" si="3"/>
        <v>0</v>
      </c>
      <c r="K24" s="45">
        <f>RS!K18</f>
        <v>78</v>
      </c>
      <c r="L24" s="61">
        <f t="shared" si="4"/>
        <v>0.47019109048164448</v>
      </c>
      <c r="M24" s="46">
        <f t="shared" si="6"/>
        <v>284520</v>
      </c>
      <c r="N24" s="28">
        <f t="shared" si="5"/>
        <v>0.77516978498683142</v>
      </c>
    </row>
    <row r="25" spans="1:14" x14ac:dyDescent="0.25">
      <c r="A25" s="39" t="s">
        <v>35</v>
      </c>
      <c r="B25" s="8" t="s">
        <v>8</v>
      </c>
      <c r="C25" s="45">
        <f>RS!C19</f>
        <v>211</v>
      </c>
      <c r="D25" s="28">
        <f t="shared" si="0"/>
        <v>1.406572895140324</v>
      </c>
      <c r="E25" s="45">
        <f>RS!E19</f>
        <v>656011</v>
      </c>
      <c r="F25" s="28">
        <f t="shared" si="1"/>
        <v>2.3714454986796945</v>
      </c>
      <c r="G25" s="45">
        <f>RS!G19</f>
        <v>0</v>
      </c>
      <c r="H25" s="61">
        <f t="shared" si="2"/>
        <v>0</v>
      </c>
      <c r="I25" s="45">
        <f>RS!I19</f>
        <v>0</v>
      </c>
      <c r="J25" s="28">
        <f t="shared" si="3"/>
        <v>0</v>
      </c>
      <c r="K25" s="45">
        <f>RS!K19</f>
        <v>211</v>
      </c>
      <c r="L25" s="61">
        <f t="shared" si="4"/>
        <v>1.2719271806618844</v>
      </c>
      <c r="M25" s="46">
        <f t="shared" si="6"/>
        <v>656011</v>
      </c>
      <c r="N25" s="28">
        <f t="shared" si="5"/>
        <v>1.7872905448439342</v>
      </c>
    </row>
    <row r="26" spans="1:14" x14ac:dyDescent="0.25">
      <c r="A26" s="39" t="s">
        <v>36</v>
      </c>
      <c r="B26" s="8" t="s">
        <v>12</v>
      </c>
      <c r="C26" s="45">
        <f>RS!C20</f>
        <v>55</v>
      </c>
      <c r="D26" s="28">
        <f t="shared" si="0"/>
        <v>0.36664222385174322</v>
      </c>
      <c r="E26" s="45">
        <f>RS!E20</f>
        <v>249069</v>
      </c>
      <c r="F26" s="28">
        <f t="shared" si="1"/>
        <v>0.90037142503807543</v>
      </c>
      <c r="G26" s="45">
        <f>RS!G20</f>
        <v>0</v>
      </c>
      <c r="H26" s="61">
        <f t="shared" si="2"/>
        <v>0</v>
      </c>
      <c r="I26" s="45">
        <f>RS!I20</f>
        <v>0</v>
      </c>
      <c r="J26" s="28">
        <f t="shared" si="3"/>
        <v>0</v>
      </c>
      <c r="K26" s="45">
        <f>RS!K20</f>
        <v>55</v>
      </c>
      <c r="L26" s="61">
        <f t="shared" si="4"/>
        <v>0.33154499969859547</v>
      </c>
      <c r="M26" s="46">
        <f t="shared" si="6"/>
        <v>249069</v>
      </c>
      <c r="N26" s="28">
        <f t="shared" si="5"/>
        <v>0.67858415287812845</v>
      </c>
    </row>
    <row r="27" spans="1:14" x14ac:dyDescent="0.25">
      <c r="A27" s="39" t="s">
        <v>37</v>
      </c>
      <c r="B27" s="8" t="s">
        <v>46</v>
      </c>
      <c r="C27" s="45">
        <f>RS!C21</f>
        <v>230</v>
      </c>
      <c r="D27" s="28">
        <f t="shared" si="0"/>
        <v>1.5332311179254716</v>
      </c>
      <c r="E27" s="45">
        <f>RS!E21</f>
        <v>539317</v>
      </c>
      <c r="F27" s="28">
        <f t="shared" si="1"/>
        <v>1.9496027841170906</v>
      </c>
      <c r="G27" s="45">
        <f>RS!G21</f>
        <v>0</v>
      </c>
      <c r="H27" s="61">
        <f t="shared" si="2"/>
        <v>0</v>
      </c>
      <c r="I27" s="45">
        <f>RS!I21</f>
        <v>0</v>
      </c>
      <c r="J27" s="28">
        <f t="shared" si="3"/>
        <v>0</v>
      </c>
      <c r="K27" s="45">
        <f>RS!K21</f>
        <v>230</v>
      </c>
      <c r="L27" s="61">
        <f t="shared" si="4"/>
        <v>1.3864609078304901</v>
      </c>
      <c r="M27" s="46">
        <f t="shared" si="6"/>
        <v>539317</v>
      </c>
      <c r="N27" s="28">
        <f t="shared" si="5"/>
        <v>1.4693597741098796</v>
      </c>
    </row>
    <row r="28" spans="1:14" x14ac:dyDescent="0.25">
      <c r="A28" s="39" t="s">
        <v>38</v>
      </c>
      <c r="B28" s="8" t="s">
        <v>4</v>
      </c>
      <c r="C28" s="45">
        <f>FBiH!C17</f>
        <v>996</v>
      </c>
      <c r="D28" s="28">
        <f t="shared" si="0"/>
        <v>6.6395573628424769</v>
      </c>
      <c r="E28" s="45">
        <f>FBiH!E17</f>
        <v>1946419</v>
      </c>
      <c r="F28" s="28">
        <f t="shared" si="1"/>
        <v>7.0362030150327239</v>
      </c>
      <c r="G28" s="45">
        <f>FBiH!G17</f>
        <v>70</v>
      </c>
      <c r="H28" s="61">
        <f t="shared" si="2"/>
        <v>4.4080604534005037</v>
      </c>
      <c r="I28" s="45">
        <f>FBiH!I17</f>
        <v>291156</v>
      </c>
      <c r="J28" s="28">
        <f t="shared" si="3"/>
        <v>3.2202891177153727</v>
      </c>
      <c r="K28" s="45">
        <f>FBiH!K17</f>
        <v>1066</v>
      </c>
      <c r="L28" s="61">
        <f t="shared" si="4"/>
        <v>6.4259449032491407</v>
      </c>
      <c r="M28" s="46">
        <f t="shared" si="6"/>
        <v>2237575</v>
      </c>
      <c r="N28" s="28">
        <f t="shared" si="5"/>
        <v>6.0962341193656302</v>
      </c>
    </row>
    <row r="29" spans="1:14" x14ac:dyDescent="0.25">
      <c r="A29" s="39" t="s">
        <v>39</v>
      </c>
      <c r="B29" s="8" t="s">
        <v>17</v>
      </c>
      <c r="C29" s="45">
        <f>RS!C22</f>
        <v>18</v>
      </c>
      <c r="D29" s="28">
        <f t="shared" si="0"/>
        <v>0.11999200053329777</v>
      </c>
      <c r="E29" s="45">
        <f>RS!E22</f>
        <v>62737</v>
      </c>
      <c r="F29" s="28">
        <f t="shared" si="1"/>
        <v>0.22679097797242426</v>
      </c>
      <c r="G29" s="45">
        <f>RS!G22</f>
        <v>0</v>
      </c>
      <c r="H29" s="61">
        <f t="shared" si="2"/>
        <v>0</v>
      </c>
      <c r="I29" s="45">
        <f>RS!I22</f>
        <v>0</v>
      </c>
      <c r="J29" s="28">
        <f t="shared" si="3"/>
        <v>0</v>
      </c>
      <c r="K29" s="45">
        <f>RS!K22</f>
        <v>18</v>
      </c>
      <c r="L29" s="61">
        <f t="shared" si="4"/>
        <v>0.10850563626499488</v>
      </c>
      <c r="M29" s="46">
        <f t="shared" si="6"/>
        <v>62737</v>
      </c>
      <c r="N29" s="28">
        <f t="shared" si="5"/>
        <v>0.17092586391367509</v>
      </c>
    </row>
    <row r="30" spans="1:14" x14ac:dyDescent="0.25">
      <c r="A30" s="39" t="s">
        <v>40</v>
      </c>
      <c r="B30" s="8" t="s">
        <v>5</v>
      </c>
      <c r="C30" s="45">
        <f>FBiH!C18</f>
        <v>1043</v>
      </c>
      <c r="D30" s="28">
        <f t="shared" si="0"/>
        <v>6.9528698086794209</v>
      </c>
      <c r="E30" s="45">
        <f>FBiH!E18</f>
        <v>1161641</v>
      </c>
      <c r="F30" s="28">
        <f t="shared" si="1"/>
        <v>4.1992715374159566</v>
      </c>
      <c r="G30" s="45">
        <f>FBiH!G18</f>
        <v>468</v>
      </c>
      <c r="H30" s="61">
        <f t="shared" si="2"/>
        <v>29.471032745591941</v>
      </c>
      <c r="I30" s="45">
        <f>FBiH!I18</f>
        <v>1116746</v>
      </c>
      <c r="J30" s="28">
        <f t="shared" si="3"/>
        <v>12.351608728833243</v>
      </c>
      <c r="K30" s="45">
        <f>FBiH!K18</f>
        <v>1511</v>
      </c>
      <c r="L30" s="61">
        <f t="shared" si="4"/>
        <v>9.1084453553559577</v>
      </c>
      <c r="M30" s="46">
        <f t="shared" si="6"/>
        <v>2278387</v>
      </c>
      <c r="N30" s="28">
        <f t="shared" si="5"/>
        <v>6.207425702610684</v>
      </c>
    </row>
    <row r="31" spans="1:14" x14ac:dyDescent="0.25">
      <c r="A31" s="39" t="s">
        <v>58</v>
      </c>
      <c r="B31" s="8" t="s">
        <v>6</v>
      </c>
      <c r="C31" s="45">
        <f>FBiH!C19</f>
        <v>1866</v>
      </c>
      <c r="D31" s="28">
        <f t="shared" si="0"/>
        <v>12.43917072195187</v>
      </c>
      <c r="E31" s="45">
        <f>FBiH!E19</f>
        <v>923322</v>
      </c>
      <c r="F31" s="28">
        <f t="shared" si="1"/>
        <v>3.3377608008584199</v>
      </c>
      <c r="G31" s="45">
        <f>FBiH!G19</f>
        <v>311</v>
      </c>
      <c r="H31" s="61">
        <f t="shared" si="2"/>
        <v>19.584382871536523</v>
      </c>
      <c r="I31" s="45">
        <f>FBiH!I19</f>
        <v>1908560</v>
      </c>
      <c r="J31" s="28">
        <f t="shared" si="3"/>
        <v>21.109353743377611</v>
      </c>
      <c r="K31" s="45">
        <f>FBiH!K19</f>
        <v>2177</v>
      </c>
      <c r="L31" s="61">
        <f t="shared" si="4"/>
        <v>13.123153897160769</v>
      </c>
      <c r="M31" s="46">
        <f t="shared" si="6"/>
        <v>2831882</v>
      </c>
      <c r="N31" s="28">
        <f t="shared" si="5"/>
        <v>7.7154131908058403</v>
      </c>
    </row>
    <row r="32" spans="1:14" x14ac:dyDescent="0.25">
      <c r="A32" s="39" t="s">
        <v>59</v>
      </c>
      <c r="B32" s="8" t="s">
        <v>50</v>
      </c>
      <c r="C32" s="45">
        <f>FBiH!C20</f>
        <v>147</v>
      </c>
      <c r="D32" s="28">
        <f t="shared" si="0"/>
        <v>0.97993467102193199</v>
      </c>
      <c r="E32" s="45">
        <f>FBiH!E20</f>
        <v>69666</v>
      </c>
      <c r="F32" s="28">
        <f t="shared" si="1"/>
        <v>0.25183895104048504</v>
      </c>
      <c r="G32" s="45">
        <f>FBiH!G20</f>
        <v>293</v>
      </c>
      <c r="H32" s="61">
        <f t="shared" si="2"/>
        <v>18.450881612090679</v>
      </c>
      <c r="I32" s="45">
        <f>FBiH!I20</f>
        <v>1967803</v>
      </c>
      <c r="J32" s="28">
        <f t="shared" si="3"/>
        <v>21.76460243549047</v>
      </c>
      <c r="K32" s="45">
        <f>FBiH!K20</f>
        <v>440</v>
      </c>
      <c r="L32" s="61">
        <f t="shared" si="4"/>
        <v>2.6523599975887637</v>
      </c>
      <c r="M32" s="46">
        <f t="shared" si="6"/>
        <v>2037469</v>
      </c>
      <c r="N32" s="28">
        <f t="shared" si="5"/>
        <v>5.5510488072801003</v>
      </c>
    </row>
    <row r="33" spans="1:14" x14ac:dyDescent="0.25">
      <c r="A33" s="39" t="s">
        <v>60</v>
      </c>
      <c r="B33" s="8" t="s">
        <v>20</v>
      </c>
      <c r="C33" s="45">
        <f>RS!C23</f>
        <v>182</v>
      </c>
      <c r="D33" s="28">
        <f t="shared" si="0"/>
        <v>1.2132524498366775</v>
      </c>
      <c r="E33" s="45">
        <f>RS!E23</f>
        <v>434330</v>
      </c>
      <c r="F33" s="28">
        <f t="shared" si="1"/>
        <v>1.5700802630467352</v>
      </c>
      <c r="G33" s="45">
        <f>RS!G23</f>
        <v>16</v>
      </c>
      <c r="H33" s="61">
        <f t="shared" si="2"/>
        <v>1.0075566750629723</v>
      </c>
      <c r="I33" s="45">
        <f>RS!I23</f>
        <v>138395</v>
      </c>
      <c r="J33" s="28">
        <f t="shared" si="3"/>
        <v>1.5306980190901751</v>
      </c>
      <c r="K33" s="45">
        <f>RS!K23</f>
        <v>198</v>
      </c>
      <c r="L33" s="61">
        <f t="shared" si="4"/>
        <v>1.1935619989149435</v>
      </c>
      <c r="M33" s="46">
        <f t="shared" si="6"/>
        <v>572725</v>
      </c>
      <c r="N33" s="28">
        <f t="shared" si="5"/>
        <v>1.5603792882981267</v>
      </c>
    </row>
    <row r="34" spans="1:14" ht="15.75" thickBot="1" x14ac:dyDescent="0.3">
      <c r="A34" s="50"/>
      <c r="B34" s="51" t="s">
        <v>45</v>
      </c>
      <c r="C34" s="56">
        <f t="shared" ref="C34:N34" si="7">SUM(C11:C33)</f>
        <v>15001</v>
      </c>
      <c r="D34" s="52">
        <f t="shared" si="7"/>
        <v>100</v>
      </c>
      <c r="E34" s="56">
        <f t="shared" si="7"/>
        <v>27662917</v>
      </c>
      <c r="F34" s="52">
        <f t="shared" si="7"/>
        <v>100</v>
      </c>
      <c r="G34" s="56">
        <f t="shared" si="7"/>
        <v>1588</v>
      </c>
      <c r="H34" s="52">
        <f t="shared" si="7"/>
        <v>100</v>
      </c>
      <c r="I34" s="56">
        <f>SUM(I11:I33)</f>
        <v>9041300</v>
      </c>
      <c r="J34" s="53">
        <f t="shared" si="7"/>
        <v>100</v>
      </c>
      <c r="K34" s="56">
        <f>SUM(K11:K33)</f>
        <v>16589</v>
      </c>
      <c r="L34" s="52">
        <f t="shared" si="7"/>
        <v>100.00000000000003</v>
      </c>
      <c r="M34" s="56">
        <f>SUM(M11:M33)</f>
        <v>36704217</v>
      </c>
      <c r="N34" s="53">
        <f t="shared" si="7"/>
        <v>99.999999999999972</v>
      </c>
    </row>
    <row r="36" spans="1:14" s="84" customFormat="1" ht="12" x14ac:dyDescent="0.25">
      <c r="A36" s="84" t="s">
        <v>57</v>
      </c>
      <c r="B36" s="85"/>
    </row>
    <row r="37" spans="1:14" x14ac:dyDescent="0.25">
      <c r="C37" s="12"/>
      <c r="D37" s="12"/>
      <c r="H37" s="13"/>
      <c r="I37" s="13"/>
    </row>
    <row r="38" spans="1:14" x14ac:dyDescent="0.25">
      <c r="C38" s="33"/>
    </row>
    <row r="39" spans="1:14" x14ac:dyDescent="0.25">
      <c r="B39" s="41"/>
      <c r="C39" s="9"/>
    </row>
    <row r="40" spans="1:14" x14ac:dyDescent="0.25">
      <c r="B40" s="41"/>
    </row>
    <row r="41" spans="1:14" x14ac:dyDescent="0.25">
      <c r="B41" s="41"/>
      <c r="C41" s="9"/>
      <c r="E41" s="34"/>
      <c r="F41" s="34"/>
    </row>
    <row r="42" spans="1:14" x14ac:dyDescent="0.25">
      <c r="B42" s="41"/>
      <c r="C42" s="9"/>
      <c r="D42" s="19"/>
      <c r="I42" s="9"/>
    </row>
    <row r="43" spans="1:14" x14ac:dyDescent="0.25">
      <c r="B43" s="41"/>
      <c r="C43" s="9"/>
      <c r="I43" s="9"/>
    </row>
    <row r="44" spans="1:14" x14ac:dyDescent="0.25">
      <c r="B44" s="41"/>
    </row>
    <row r="45" spans="1:14" x14ac:dyDescent="0.25">
      <c r="B45" s="41"/>
      <c r="C45" s="42"/>
      <c r="D45" s="42"/>
      <c r="E45" s="42"/>
      <c r="F45" s="42"/>
    </row>
    <row r="46" spans="1:14" x14ac:dyDescent="0.25">
      <c r="B46" s="41"/>
      <c r="C46" s="42"/>
      <c r="D46" s="42"/>
      <c r="E46" s="42"/>
      <c r="F46" s="42"/>
    </row>
    <row r="47" spans="1:14" x14ac:dyDescent="0.25">
      <c r="B47" s="41"/>
      <c r="C47" s="42"/>
      <c r="D47" s="43"/>
      <c r="E47" s="42"/>
      <c r="F47" s="42"/>
    </row>
    <row r="48" spans="1:14" x14ac:dyDescent="0.25">
      <c r="B48" s="41"/>
      <c r="C48" s="42"/>
      <c r="D48" s="42"/>
      <c r="E48" s="42"/>
      <c r="F48" s="42"/>
    </row>
    <row r="49" spans="2:6" x14ac:dyDescent="0.25">
      <c r="B49" s="41"/>
      <c r="C49" s="42"/>
      <c r="D49" s="42"/>
      <c r="E49" s="42"/>
      <c r="F49" s="42"/>
    </row>
    <row r="50" spans="2:6" x14ac:dyDescent="0.25">
      <c r="B50" s="41"/>
      <c r="C50" s="42"/>
      <c r="D50" s="42"/>
      <c r="E50" s="42"/>
      <c r="F50" s="42"/>
    </row>
    <row r="51" spans="2:6" x14ac:dyDescent="0.25">
      <c r="B51" s="41"/>
      <c r="C51" s="42"/>
      <c r="D51" s="42"/>
      <c r="E51" s="42"/>
      <c r="F51" s="42"/>
    </row>
    <row r="52" spans="2:6" x14ac:dyDescent="0.25">
      <c r="B52" s="41"/>
      <c r="C52" s="42"/>
      <c r="D52" s="42"/>
      <c r="E52" s="42"/>
      <c r="F52" s="42"/>
    </row>
    <row r="53" spans="2:6" x14ac:dyDescent="0.25">
      <c r="B53" s="41"/>
      <c r="C53" s="42"/>
      <c r="D53" s="42"/>
      <c r="E53" s="42"/>
      <c r="F53" s="42"/>
    </row>
    <row r="54" spans="2:6" x14ac:dyDescent="0.25">
      <c r="B54" s="41"/>
      <c r="C54" s="42"/>
      <c r="D54" s="42"/>
      <c r="E54" s="42"/>
      <c r="F54" s="42"/>
    </row>
    <row r="55" spans="2:6" x14ac:dyDescent="0.25">
      <c r="B55" s="41"/>
      <c r="C55" s="42"/>
      <c r="D55" s="42"/>
      <c r="E55" s="42"/>
      <c r="F55" s="42"/>
    </row>
    <row r="56" spans="2:6" x14ac:dyDescent="0.25">
      <c r="B56" s="41"/>
      <c r="C56" s="42"/>
      <c r="D56" s="42"/>
      <c r="E56" s="42"/>
      <c r="F56" s="42"/>
    </row>
    <row r="57" spans="2:6" x14ac:dyDescent="0.25">
      <c r="B57" s="41"/>
      <c r="C57" s="42"/>
      <c r="D57" s="42"/>
      <c r="E57" s="42"/>
      <c r="F57" s="42"/>
    </row>
    <row r="58" spans="2:6" x14ac:dyDescent="0.25">
      <c r="B58" s="41"/>
      <c r="C58" s="42"/>
      <c r="D58" s="42"/>
      <c r="E58" s="42"/>
      <c r="F58" s="42"/>
    </row>
    <row r="59" spans="2:6" x14ac:dyDescent="0.25">
      <c r="B59" s="41"/>
      <c r="C59" s="42"/>
      <c r="D59" s="42"/>
      <c r="E59" s="42"/>
      <c r="F59" s="42"/>
    </row>
    <row r="60" spans="2:6" x14ac:dyDescent="0.25">
      <c r="B60" s="41"/>
      <c r="C60" s="42"/>
      <c r="D60" s="42"/>
      <c r="E60" s="42"/>
      <c r="F60" s="42"/>
    </row>
    <row r="61" spans="2:6" x14ac:dyDescent="0.25">
      <c r="B61" s="41"/>
      <c r="C61" s="42"/>
      <c r="D61" s="42"/>
      <c r="E61" s="42"/>
      <c r="F61" s="42"/>
    </row>
    <row r="62" spans="2:6" x14ac:dyDescent="0.25">
      <c r="B62" s="41"/>
      <c r="C62" s="42"/>
      <c r="D62" s="42"/>
      <c r="E62" s="42"/>
      <c r="F62" s="42"/>
    </row>
    <row r="63" spans="2:6" x14ac:dyDescent="0.25">
      <c r="B63" s="41"/>
      <c r="C63" s="42"/>
      <c r="D63" s="42"/>
      <c r="E63" s="42"/>
      <c r="F63" s="42"/>
    </row>
    <row r="64" spans="2:6" x14ac:dyDescent="0.25">
      <c r="B64" s="41"/>
      <c r="C64" s="42"/>
      <c r="D64" s="42"/>
      <c r="E64" s="42"/>
      <c r="F64" s="42"/>
    </row>
    <row r="65" spans="2:6" x14ac:dyDescent="0.25">
      <c r="B65" s="41"/>
      <c r="C65" s="42"/>
      <c r="D65" s="42"/>
      <c r="E65" s="42"/>
      <c r="F65" s="42"/>
    </row>
    <row r="66" spans="2:6" x14ac:dyDescent="0.25">
      <c r="B66" s="41"/>
      <c r="C66" s="42"/>
      <c r="D66" s="42"/>
      <c r="E66" s="42"/>
      <c r="F66" s="42"/>
    </row>
    <row r="67" spans="2:6" x14ac:dyDescent="0.25">
      <c r="B67" s="41"/>
      <c r="C67" s="42"/>
      <c r="D67" s="42"/>
      <c r="E67" s="42"/>
      <c r="F67" s="42"/>
    </row>
    <row r="68" spans="2:6" x14ac:dyDescent="0.25">
      <c r="B68" s="41"/>
      <c r="C68" s="42"/>
      <c r="D68" s="42"/>
      <c r="E68" s="42"/>
      <c r="F68" s="42"/>
    </row>
    <row r="69" spans="2:6" x14ac:dyDescent="0.25">
      <c r="B69" s="41"/>
      <c r="C69" s="42"/>
      <c r="D69" s="42"/>
      <c r="E69" s="42"/>
      <c r="F69" s="42"/>
    </row>
    <row r="70" spans="2:6" x14ac:dyDescent="0.25">
      <c r="B70" s="41"/>
      <c r="C70" s="42"/>
      <c r="D70" s="42"/>
      <c r="E70" s="42"/>
      <c r="F70" s="42"/>
    </row>
    <row r="71" spans="2:6" x14ac:dyDescent="0.25">
      <c r="B71" s="41"/>
      <c r="C71" s="42"/>
      <c r="D71" s="42"/>
      <c r="E71" s="42"/>
      <c r="F71" s="42"/>
    </row>
    <row r="72" spans="2:6" x14ac:dyDescent="0.25">
      <c r="E72" s="40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31.01.2026. godine.</oddFooter>
  </headerFooter>
  <ignoredErrors>
    <ignoredError sqref="E12:L14 E11:H11 J11:L11 E15:L29 E30:L33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6"/>
  <sheetViews>
    <sheetView showGridLines="0" showRuler="0" view="pageLayout" zoomScaleNormal="65" workbookViewId="0">
      <selection activeCell="B26" sqref="B26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5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4" t="s">
        <v>43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6"/>
      <c r="K7" s="3"/>
      <c r="L7" s="3"/>
    </row>
    <row r="8" spans="1:14" ht="19.5" customHeight="1" x14ac:dyDescent="0.25">
      <c r="A8" s="4"/>
      <c r="B8" s="86" t="s">
        <v>7</v>
      </c>
      <c r="C8" s="91" t="s">
        <v>47</v>
      </c>
      <c r="D8" s="91"/>
      <c r="E8" s="92"/>
      <c r="F8" s="92"/>
      <c r="G8" s="91" t="s">
        <v>48</v>
      </c>
      <c r="H8" s="91"/>
      <c r="I8" s="91"/>
      <c r="J8" s="91"/>
      <c r="K8" s="91" t="s">
        <v>49</v>
      </c>
      <c r="L8" s="91"/>
      <c r="M8" s="91"/>
      <c r="N8" s="93"/>
    </row>
    <row r="9" spans="1:14" ht="19.5" customHeight="1" x14ac:dyDescent="0.25">
      <c r="A9" s="5"/>
      <c r="B9" s="87"/>
      <c r="C9" s="89" t="s">
        <v>41</v>
      </c>
      <c r="D9" s="89"/>
      <c r="E9" s="89" t="s">
        <v>19</v>
      </c>
      <c r="F9" s="89"/>
      <c r="G9" s="89" t="s">
        <v>41</v>
      </c>
      <c r="H9" s="89"/>
      <c r="I9" s="89" t="s">
        <v>19</v>
      </c>
      <c r="J9" s="89"/>
      <c r="K9" s="89" t="s">
        <v>41</v>
      </c>
      <c r="L9" s="89"/>
      <c r="M9" s="89" t="s">
        <v>19</v>
      </c>
      <c r="N9" s="90"/>
    </row>
    <row r="10" spans="1:14" ht="18.75" customHeight="1" thickBot="1" x14ac:dyDescent="0.3">
      <c r="A10" s="6"/>
      <c r="B10" s="88"/>
      <c r="C10" s="58" t="s">
        <v>53</v>
      </c>
      <c r="D10" s="49" t="s">
        <v>42</v>
      </c>
      <c r="E10" s="58" t="s">
        <v>53</v>
      </c>
      <c r="F10" s="7" t="s">
        <v>42</v>
      </c>
      <c r="G10" s="58" t="s">
        <v>53</v>
      </c>
      <c r="H10" s="49" t="s">
        <v>42</v>
      </c>
      <c r="I10" s="58" t="s">
        <v>53</v>
      </c>
      <c r="J10" s="7" t="s">
        <v>42</v>
      </c>
      <c r="K10" s="58" t="s">
        <v>53</v>
      </c>
      <c r="L10" s="49" t="s">
        <v>42</v>
      </c>
      <c r="M10" s="58" t="s">
        <v>53</v>
      </c>
      <c r="N10" s="11" t="s">
        <v>42</v>
      </c>
    </row>
    <row r="11" spans="1:14" x14ac:dyDescent="0.25">
      <c r="A11" s="39" t="s">
        <v>21</v>
      </c>
      <c r="B11" s="8" t="s">
        <v>44</v>
      </c>
      <c r="C11" s="46">
        <v>2349</v>
      </c>
      <c r="D11" s="28">
        <f t="shared" ref="D11:D20" si="0">C11/C$21*100</f>
        <v>18.207890861173553</v>
      </c>
      <c r="E11" s="47">
        <v>3948091</v>
      </c>
      <c r="F11" s="28">
        <f t="shared" ref="F11:F20" si="1">E11/E$21*100</f>
        <v>19.512474178568731</v>
      </c>
      <c r="G11" s="47">
        <v>57</v>
      </c>
      <c r="H11" s="59">
        <f t="shared" ref="H11:H20" si="2">G11/G$21*100</f>
        <v>3.9229181004817621</v>
      </c>
      <c r="I11" s="47">
        <v>337572</v>
      </c>
      <c r="J11" s="28">
        <f t="shared" ref="J11:J20" si="3">I11/I$21*100</f>
        <v>4.2858987440995762</v>
      </c>
      <c r="K11" s="47">
        <f t="shared" ref="K11:K20" si="4">C11+G11</f>
        <v>2406</v>
      </c>
      <c r="L11" s="59">
        <f t="shared" ref="L11:L20" si="5">K11/K$21*100</f>
        <v>16.761878222098371</v>
      </c>
      <c r="M11" s="47">
        <f>E11+I11</f>
        <v>4285663</v>
      </c>
      <c r="N11" s="28">
        <f t="shared" ref="N11:N20" si="6">M11/M$21*100</f>
        <v>15.24603434974677</v>
      </c>
    </row>
    <row r="12" spans="1:14" x14ac:dyDescent="0.25">
      <c r="A12" s="39" t="s">
        <v>22</v>
      </c>
      <c r="B12" s="64" t="s">
        <v>54</v>
      </c>
      <c r="C12" s="45">
        <v>3714</v>
      </c>
      <c r="D12" s="28">
        <f t="shared" si="0"/>
        <v>28.788466010386792</v>
      </c>
      <c r="E12" s="47">
        <v>5567982</v>
      </c>
      <c r="F12" s="28">
        <f t="shared" si="1"/>
        <v>27.518389267556266</v>
      </c>
      <c r="G12" s="47">
        <v>0</v>
      </c>
      <c r="H12" s="59">
        <f t="shared" si="2"/>
        <v>0</v>
      </c>
      <c r="I12" s="47">
        <v>0</v>
      </c>
      <c r="J12" s="28">
        <f t="shared" si="3"/>
        <v>0</v>
      </c>
      <c r="K12" s="47">
        <f t="shared" si="4"/>
        <v>3714</v>
      </c>
      <c r="L12" s="59">
        <f t="shared" si="5"/>
        <v>25.874320746830154</v>
      </c>
      <c r="M12" s="47">
        <f t="shared" ref="M12:M20" si="7">E12+I12</f>
        <v>5567982</v>
      </c>
      <c r="N12" s="28">
        <f t="shared" si="6"/>
        <v>19.807820827435972</v>
      </c>
    </row>
    <row r="13" spans="1:14" x14ac:dyDescent="0.25">
      <c r="A13" s="39" t="s">
        <v>23</v>
      </c>
      <c r="B13" s="8" t="s">
        <v>0</v>
      </c>
      <c r="C13" s="45">
        <v>312</v>
      </c>
      <c r="D13" s="28">
        <f t="shared" si="0"/>
        <v>2.4184171769630258</v>
      </c>
      <c r="E13" s="47">
        <v>955569</v>
      </c>
      <c r="F13" s="28">
        <f t="shared" si="1"/>
        <v>4.7226660779451999</v>
      </c>
      <c r="G13" s="47">
        <v>0</v>
      </c>
      <c r="H13" s="59">
        <f t="shared" si="2"/>
        <v>0</v>
      </c>
      <c r="I13" s="48">
        <v>0</v>
      </c>
      <c r="J13" s="28">
        <f t="shared" si="3"/>
        <v>0</v>
      </c>
      <c r="K13" s="47">
        <f t="shared" si="4"/>
        <v>312</v>
      </c>
      <c r="L13" s="59">
        <f t="shared" si="5"/>
        <v>2.1736101435140034</v>
      </c>
      <c r="M13" s="47">
        <f t="shared" si="7"/>
        <v>955569</v>
      </c>
      <c r="N13" s="28">
        <f t="shared" si="6"/>
        <v>3.3993894987900757</v>
      </c>
    </row>
    <row r="14" spans="1:14" x14ac:dyDescent="0.25">
      <c r="A14" s="39" t="s">
        <v>24</v>
      </c>
      <c r="B14" s="8" t="s">
        <v>1</v>
      </c>
      <c r="C14" s="45">
        <v>527</v>
      </c>
      <c r="D14" s="28">
        <f t="shared" si="0"/>
        <v>4.0849546546779321</v>
      </c>
      <c r="E14" s="47">
        <v>1621167</v>
      </c>
      <c r="F14" s="28">
        <f t="shared" si="1"/>
        <v>8.0122214069148185</v>
      </c>
      <c r="G14" s="47">
        <v>43</v>
      </c>
      <c r="H14" s="59">
        <f t="shared" si="2"/>
        <v>2.9593943565037852</v>
      </c>
      <c r="I14" s="48">
        <v>472517</v>
      </c>
      <c r="J14" s="28">
        <f t="shared" si="3"/>
        <v>5.9991942959300522</v>
      </c>
      <c r="K14" s="47">
        <f t="shared" si="4"/>
        <v>570</v>
      </c>
      <c r="L14" s="59">
        <f t="shared" si="5"/>
        <v>3.9710185314198134</v>
      </c>
      <c r="M14" s="47">
        <f t="shared" si="7"/>
        <v>2093684</v>
      </c>
      <c r="N14" s="28">
        <f t="shared" si="6"/>
        <v>7.4481773722094387</v>
      </c>
    </row>
    <row r="15" spans="1:14" x14ac:dyDescent="0.25">
      <c r="A15" s="39" t="s">
        <v>25</v>
      </c>
      <c r="B15" s="8" t="s">
        <v>2</v>
      </c>
      <c r="C15" s="45">
        <v>1476</v>
      </c>
      <c r="D15" s="28">
        <f t="shared" si="0"/>
        <v>11.440973567940469</v>
      </c>
      <c r="E15" s="47">
        <v>3285570</v>
      </c>
      <c r="F15" s="28">
        <f t="shared" si="1"/>
        <v>16.238126169553858</v>
      </c>
      <c r="G15" s="47">
        <v>0</v>
      </c>
      <c r="H15" s="59">
        <f t="shared" si="2"/>
        <v>0</v>
      </c>
      <c r="I15" s="47">
        <v>0</v>
      </c>
      <c r="J15" s="28">
        <f t="shared" si="3"/>
        <v>0</v>
      </c>
      <c r="K15" s="47">
        <f t="shared" si="4"/>
        <v>1476</v>
      </c>
      <c r="L15" s="59">
        <f t="shared" si="5"/>
        <v>10.282847986623937</v>
      </c>
      <c r="M15" s="47">
        <f t="shared" si="7"/>
        <v>3285570</v>
      </c>
      <c r="N15" s="28">
        <f t="shared" si="6"/>
        <v>11.688252921076039</v>
      </c>
    </row>
    <row r="16" spans="1:14" x14ac:dyDescent="0.25">
      <c r="A16" s="39" t="s">
        <v>26</v>
      </c>
      <c r="B16" s="8" t="s">
        <v>3</v>
      </c>
      <c r="C16" s="46">
        <v>471</v>
      </c>
      <c r="D16" s="28">
        <f t="shared" si="0"/>
        <v>3.6508797767614913</v>
      </c>
      <c r="E16" s="47">
        <v>754250</v>
      </c>
      <c r="F16" s="28">
        <f t="shared" si="1"/>
        <v>3.7276961572530785</v>
      </c>
      <c r="G16" s="47">
        <v>211</v>
      </c>
      <c r="H16" s="59">
        <f t="shared" si="2"/>
        <v>14.521679284239505</v>
      </c>
      <c r="I16" s="73">
        <v>1781987</v>
      </c>
      <c r="J16" s="74">
        <f t="shared" si="3"/>
        <v>22.62455371091729</v>
      </c>
      <c r="K16" s="73">
        <f t="shared" si="4"/>
        <v>682</v>
      </c>
      <c r="L16" s="75">
        <f t="shared" si="5"/>
        <v>4.7512888393479171</v>
      </c>
      <c r="M16" s="73">
        <f t="shared" si="7"/>
        <v>2536237</v>
      </c>
      <c r="N16" s="74">
        <f t="shared" si="6"/>
        <v>9.022537801292053</v>
      </c>
    </row>
    <row r="17" spans="1:20" x14ac:dyDescent="0.25">
      <c r="A17" s="39" t="s">
        <v>27</v>
      </c>
      <c r="B17" s="8" t="s">
        <v>4</v>
      </c>
      <c r="C17" s="45">
        <v>996</v>
      </c>
      <c r="D17" s="28">
        <f t="shared" si="0"/>
        <v>7.7203317572281218</v>
      </c>
      <c r="E17" s="47">
        <v>1946419</v>
      </c>
      <c r="F17" s="28">
        <f t="shared" si="1"/>
        <v>9.6196998696776674</v>
      </c>
      <c r="G17" s="47">
        <v>70</v>
      </c>
      <c r="H17" s="59">
        <f t="shared" si="2"/>
        <v>4.8176187198898832</v>
      </c>
      <c r="I17" s="73">
        <v>291156</v>
      </c>
      <c r="J17" s="74">
        <f t="shared" si="3"/>
        <v>3.6965895712234911</v>
      </c>
      <c r="K17" s="73">
        <f t="shared" si="4"/>
        <v>1066</v>
      </c>
      <c r="L17" s="75">
        <f t="shared" si="5"/>
        <v>7.4265013236728432</v>
      </c>
      <c r="M17" s="73">
        <f t="shared" si="7"/>
        <v>2237575</v>
      </c>
      <c r="N17" s="74">
        <f t="shared" si="6"/>
        <v>7.9600624944459302</v>
      </c>
    </row>
    <row r="18" spans="1:20" x14ac:dyDescent="0.25">
      <c r="A18" s="39" t="s">
        <v>28</v>
      </c>
      <c r="B18" s="8" t="s">
        <v>5</v>
      </c>
      <c r="C18" s="45">
        <v>1043</v>
      </c>
      <c r="D18" s="28">
        <f t="shared" si="0"/>
        <v>8.0846446011937072</v>
      </c>
      <c r="E18" s="47">
        <v>1161641</v>
      </c>
      <c r="F18" s="28">
        <f t="shared" si="1"/>
        <v>5.7411265386909163</v>
      </c>
      <c r="G18" s="47">
        <v>468</v>
      </c>
      <c r="H18" s="59">
        <f t="shared" si="2"/>
        <v>32.20922229869236</v>
      </c>
      <c r="I18" s="73">
        <v>1116746</v>
      </c>
      <c r="J18" s="74">
        <f t="shared" si="3"/>
        <v>14.178487193482352</v>
      </c>
      <c r="K18" s="73">
        <f t="shared" si="4"/>
        <v>1511</v>
      </c>
      <c r="L18" s="75">
        <f t="shared" si="5"/>
        <v>10.52668245785147</v>
      </c>
      <c r="M18" s="73">
        <f t="shared" si="7"/>
        <v>2278387</v>
      </c>
      <c r="N18" s="74">
        <f t="shared" si="6"/>
        <v>8.1052491677522216</v>
      </c>
    </row>
    <row r="19" spans="1:20" x14ac:dyDescent="0.25">
      <c r="A19" s="39" t="s">
        <v>29</v>
      </c>
      <c r="B19" s="8" t="s">
        <v>6</v>
      </c>
      <c r="C19" s="45">
        <v>1866</v>
      </c>
      <c r="D19" s="28">
        <f t="shared" si="0"/>
        <v>14.463995039144253</v>
      </c>
      <c r="E19" s="47">
        <v>923322</v>
      </c>
      <c r="F19" s="28">
        <f t="shared" si="1"/>
        <v>4.5632931671292374</v>
      </c>
      <c r="G19" s="47">
        <v>311</v>
      </c>
      <c r="H19" s="59">
        <f t="shared" si="2"/>
        <v>21.403991741225052</v>
      </c>
      <c r="I19" s="73">
        <v>1908560</v>
      </c>
      <c r="J19" s="74">
        <f t="shared" si="3"/>
        <v>24.231556251817945</v>
      </c>
      <c r="K19" s="73">
        <f t="shared" si="4"/>
        <v>2177</v>
      </c>
      <c r="L19" s="75">
        <f t="shared" si="5"/>
        <v>15.166504110352516</v>
      </c>
      <c r="M19" s="73">
        <f t="shared" si="7"/>
        <v>2831882</v>
      </c>
      <c r="N19" s="74">
        <f t="shared" si="6"/>
        <v>10.074280279720917</v>
      </c>
    </row>
    <row r="20" spans="1:20" x14ac:dyDescent="0.25">
      <c r="A20" s="39" t="s">
        <v>30</v>
      </c>
      <c r="B20" s="8" t="s">
        <v>50</v>
      </c>
      <c r="C20" s="45">
        <v>147</v>
      </c>
      <c r="D20" s="28">
        <f t="shared" si="0"/>
        <v>1.1394465545306565</v>
      </c>
      <c r="E20" s="20">
        <v>69666</v>
      </c>
      <c r="F20" s="28">
        <f t="shared" si="1"/>
        <v>0.34430716671023265</v>
      </c>
      <c r="G20" s="47">
        <v>293</v>
      </c>
      <c r="H20" s="59">
        <f t="shared" si="2"/>
        <v>20.165175498967653</v>
      </c>
      <c r="I20" s="73">
        <v>1967803</v>
      </c>
      <c r="J20" s="74">
        <f t="shared" si="3"/>
        <v>24.98372023252929</v>
      </c>
      <c r="K20" s="73">
        <f t="shared" si="4"/>
        <v>440</v>
      </c>
      <c r="L20" s="75">
        <f t="shared" si="5"/>
        <v>3.065347638288979</v>
      </c>
      <c r="M20" s="73">
        <f t="shared" si="7"/>
        <v>2037469</v>
      </c>
      <c r="N20" s="74">
        <f t="shared" si="6"/>
        <v>7.2481952875305868</v>
      </c>
    </row>
    <row r="21" spans="1:20" ht="15.75" thickBot="1" x14ac:dyDescent="0.3">
      <c r="A21" s="50"/>
      <c r="B21" s="51" t="s">
        <v>45</v>
      </c>
      <c r="C21" s="56">
        <f>SUM(C11:C20)</f>
        <v>12901</v>
      </c>
      <c r="D21" s="52">
        <f t="shared" ref="D21:N21" si="8">SUM(D11:D20)</f>
        <v>99.999999999999986</v>
      </c>
      <c r="E21" s="56">
        <f t="shared" si="8"/>
        <v>20233677</v>
      </c>
      <c r="F21" s="52">
        <f t="shared" si="8"/>
        <v>100.00000000000001</v>
      </c>
      <c r="G21" s="56">
        <f>SUM(G11:G20)</f>
        <v>1453</v>
      </c>
      <c r="H21" s="52">
        <f t="shared" si="8"/>
        <v>100</v>
      </c>
      <c r="I21" s="56">
        <f>SUM(I11:I20)</f>
        <v>7876341</v>
      </c>
      <c r="J21" s="53">
        <f t="shared" si="8"/>
        <v>100</v>
      </c>
      <c r="K21" s="56">
        <f t="shared" si="8"/>
        <v>14354</v>
      </c>
      <c r="L21" s="52">
        <f t="shared" si="8"/>
        <v>100</v>
      </c>
      <c r="M21" s="56">
        <f>SUM(M11:M20)</f>
        <v>28110018</v>
      </c>
      <c r="N21" s="53">
        <f t="shared" si="8"/>
        <v>100</v>
      </c>
    </row>
    <row r="22" spans="1:20" x14ac:dyDescent="0.25">
      <c r="M22" s="9"/>
    </row>
    <row r="23" spans="1:20" s="94" customFormat="1" ht="15" customHeight="1" x14ac:dyDescent="0.25">
      <c r="A23" s="94" t="s">
        <v>55</v>
      </c>
    </row>
    <row r="24" spans="1:20" x14ac:dyDescent="0.25">
      <c r="C24" s="14"/>
      <c r="D24" s="22"/>
      <c r="E24" s="23"/>
      <c r="F24" s="14"/>
      <c r="G24" s="14"/>
      <c r="H24" s="14"/>
      <c r="I24" s="14"/>
      <c r="J24" s="37"/>
      <c r="K24" s="14"/>
      <c r="L24" s="14"/>
      <c r="M24" s="14"/>
      <c r="N24" s="14"/>
      <c r="O24" s="14"/>
      <c r="P24" s="14"/>
      <c r="Q24" s="14"/>
      <c r="R24" s="17"/>
      <c r="S24" s="17"/>
      <c r="T24" s="17"/>
    </row>
    <row r="25" spans="1:20" ht="15.75" x14ac:dyDescent="0.25">
      <c r="C25" s="46"/>
      <c r="D25" s="15"/>
      <c r="E25" s="47"/>
      <c r="F25" s="17"/>
      <c r="G25" s="14"/>
      <c r="H25" s="24"/>
      <c r="I25" s="24"/>
      <c r="J25" s="38"/>
      <c r="K25" s="16"/>
      <c r="L25" s="17"/>
      <c r="M25" s="24"/>
      <c r="N25" s="14"/>
      <c r="O25" s="14"/>
      <c r="P25" s="14"/>
      <c r="Q25" s="14"/>
      <c r="R25" s="22"/>
      <c r="S25" s="22"/>
      <c r="T25" s="14"/>
    </row>
    <row r="26" spans="1:20" x14ac:dyDescent="0.25">
      <c r="B26" s="18"/>
      <c r="C26" s="45"/>
      <c r="D26" s="15"/>
      <c r="E26" s="47"/>
      <c r="F26" s="17"/>
      <c r="G26" s="14"/>
      <c r="H26" s="14"/>
      <c r="I26" s="15"/>
      <c r="J26" s="37"/>
      <c r="K26" s="16"/>
      <c r="L26" s="17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B27" s="18"/>
      <c r="C27" s="45"/>
      <c r="D27" s="15"/>
      <c r="E27" s="47"/>
      <c r="F27" s="17"/>
      <c r="G27" s="14"/>
      <c r="H27" s="21"/>
      <c r="I27" s="15"/>
      <c r="J27" s="37"/>
      <c r="K27" s="16"/>
      <c r="L27" s="17"/>
      <c r="M27" s="14"/>
      <c r="N27" s="14"/>
      <c r="O27" s="14"/>
      <c r="P27" s="14"/>
      <c r="Q27" s="14"/>
      <c r="R27" s="14"/>
      <c r="S27" s="25"/>
      <c r="T27" s="23"/>
    </row>
    <row r="28" spans="1:20" x14ac:dyDescent="0.25">
      <c r="B28" s="18"/>
      <c r="C28" s="45"/>
      <c r="D28" s="15"/>
      <c r="E28" s="47"/>
      <c r="F28" s="17"/>
      <c r="G28" s="14"/>
      <c r="H28" s="18"/>
      <c r="I28" s="15"/>
      <c r="J28" s="15"/>
      <c r="K28" s="17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5"/>
      <c r="D29" s="15"/>
      <c r="E29" s="47"/>
      <c r="F29" s="17"/>
      <c r="G29" s="14"/>
      <c r="H29" s="18"/>
      <c r="I29" s="15"/>
      <c r="J29" s="15"/>
      <c r="K29" s="17"/>
      <c r="L29" s="17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B30" s="18"/>
      <c r="C30" s="45"/>
      <c r="D30" s="15"/>
      <c r="E30" s="47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6"/>
      <c r="D31" s="15"/>
      <c r="E31" s="47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5"/>
      <c r="D32" s="15"/>
      <c r="E32" s="47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5"/>
      <c r="D33" s="15"/>
      <c r="E33" s="47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5"/>
      <c r="D34" s="15"/>
      <c r="E34" s="47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5"/>
      <c r="D35" s="15"/>
      <c r="E35" s="20"/>
      <c r="F35" s="17"/>
      <c r="G35" s="14"/>
      <c r="H35" s="18"/>
      <c r="I35" s="15"/>
      <c r="J35" s="37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15"/>
      <c r="D36" s="15"/>
      <c r="E36" s="17"/>
      <c r="F36" s="17"/>
      <c r="G36" s="14"/>
      <c r="H36" s="18"/>
      <c r="I36" s="15"/>
      <c r="J36" s="37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15"/>
      <c r="D37" s="15"/>
      <c r="E37" s="17"/>
      <c r="F37" s="17"/>
      <c r="G37" s="14"/>
      <c r="H37" s="18"/>
      <c r="I37" s="15"/>
      <c r="J37" s="37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26"/>
      <c r="C38" s="14"/>
      <c r="D38" s="14"/>
      <c r="E38" s="23"/>
      <c r="F38" s="14"/>
      <c r="G38" s="14"/>
      <c r="H38" s="26"/>
      <c r="I38" s="15"/>
      <c r="J38" s="37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27"/>
      <c r="C39" s="15"/>
      <c r="D39" s="15"/>
      <c r="E39" s="15"/>
      <c r="F39" s="15"/>
      <c r="G39" s="14"/>
      <c r="H39" s="18"/>
      <c r="I39" s="15"/>
      <c r="J39" s="15"/>
      <c r="K39" s="17"/>
      <c r="L39" s="17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7"/>
      <c r="C40" s="15"/>
      <c r="D40" s="15"/>
      <c r="E40" s="15"/>
      <c r="F40" s="15"/>
      <c r="G40" s="14"/>
      <c r="H40" s="18"/>
      <c r="I40" s="15"/>
      <c r="J40" s="15"/>
      <c r="K40" s="17"/>
      <c r="L40" s="17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27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27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27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27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27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14"/>
      <c r="C46" s="14"/>
      <c r="D46" s="14"/>
      <c r="E46" s="14"/>
      <c r="F46" s="14"/>
      <c r="G46" s="14"/>
      <c r="H46" s="14"/>
      <c r="I46" s="14"/>
      <c r="J46" s="37"/>
      <c r="K46" s="14"/>
      <c r="L46" s="14"/>
      <c r="M46" s="14"/>
      <c r="N46" s="14"/>
      <c r="O46" s="14"/>
      <c r="P46" s="14"/>
      <c r="Q46" s="14"/>
      <c r="R46" s="14"/>
      <c r="S46" s="14"/>
      <c r="T46" s="14"/>
    </row>
  </sheetData>
  <mergeCells count="11">
    <mergeCell ref="A23:XFD23"/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28:L34 L25:L27 K39:L45 R24:T24 F25:F37 E36:E37 E26:E29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31.01.2026. godine.</oddFooter>
  </headerFooter>
  <ignoredErrors>
    <ignoredError sqref="K11:K13 M11:M13 L11:L13 K14:K20 M14:M20 L14:L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3"/>
  <sheetViews>
    <sheetView showGridLines="0" showRuler="0" view="pageLayout" zoomScaleNormal="70" workbookViewId="0">
      <selection activeCell="B31" sqref="B31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4" t="s">
        <v>52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79"/>
      <c r="B8" s="86" t="s">
        <v>7</v>
      </c>
      <c r="C8" s="91" t="s">
        <v>47</v>
      </c>
      <c r="D8" s="91"/>
      <c r="E8" s="92"/>
      <c r="F8" s="92"/>
      <c r="G8" s="91" t="s">
        <v>48</v>
      </c>
      <c r="H8" s="91"/>
      <c r="I8" s="91"/>
      <c r="J8" s="91"/>
      <c r="K8" s="91" t="s">
        <v>49</v>
      </c>
      <c r="L8" s="91"/>
      <c r="M8" s="91"/>
      <c r="N8" s="93"/>
    </row>
    <row r="9" spans="1:14" ht="19.5" customHeight="1" x14ac:dyDescent="0.25">
      <c r="A9" s="80"/>
      <c r="B9" s="87"/>
      <c r="C9" s="89" t="s">
        <v>41</v>
      </c>
      <c r="D9" s="89"/>
      <c r="E9" s="89" t="s">
        <v>19</v>
      </c>
      <c r="F9" s="89"/>
      <c r="G9" s="89" t="s">
        <v>41</v>
      </c>
      <c r="H9" s="89"/>
      <c r="I9" s="89" t="s">
        <v>19</v>
      </c>
      <c r="J9" s="89"/>
      <c r="K9" s="89" t="s">
        <v>41</v>
      </c>
      <c r="L9" s="89"/>
      <c r="M9" s="89" t="s">
        <v>19</v>
      </c>
      <c r="N9" s="90"/>
    </row>
    <row r="10" spans="1:14" ht="18.75" customHeight="1" thickBot="1" x14ac:dyDescent="0.3">
      <c r="A10" s="81"/>
      <c r="B10" s="88"/>
      <c r="C10" s="58" t="s">
        <v>53</v>
      </c>
      <c r="D10" s="49" t="s">
        <v>42</v>
      </c>
      <c r="E10" s="62" t="s">
        <v>53</v>
      </c>
      <c r="F10" s="7" t="s">
        <v>42</v>
      </c>
      <c r="G10" s="62" t="s">
        <v>53</v>
      </c>
      <c r="H10" s="49" t="s">
        <v>42</v>
      </c>
      <c r="I10" s="62" t="s">
        <v>53</v>
      </c>
      <c r="J10" s="7" t="s">
        <v>42</v>
      </c>
      <c r="K10" s="76" t="s">
        <v>53</v>
      </c>
      <c r="L10" s="49" t="s">
        <v>42</v>
      </c>
      <c r="M10" s="76" t="s">
        <v>53</v>
      </c>
      <c r="N10" s="11" t="s">
        <v>42</v>
      </c>
    </row>
    <row r="11" spans="1:14" x14ac:dyDescent="0.25">
      <c r="A11" s="82" t="s">
        <v>21</v>
      </c>
      <c r="B11" s="10" t="s">
        <v>9</v>
      </c>
      <c r="C11" s="46">
        <v>109</v>
      </c>
      <c r="D11" s="28">
        <f t="shared" ref="D11:D23" si="0">C11/C$24*100</f>
        <v>5.1904761904761907</v>
      </c>
      <c r="E11" s="47">
        <v>391372</v>
      </c>
      <c r="F11" s="28">
        <f t="shared" ref="F11:F23" si="1">E11/E$24*100</f>
        <v>5.2679951112092223</v>
      </c>
      <c r="G11" s="47">
        <v>0</v>
      </c>
      <c r="H11" s="59">
        <f t="shared" ref="H11:H23" si="2">G11/G$24*100</f>
        <v>0</v>
      </c>
      <c r="I11" s="57">
        <v>0</v>
      </c>
      <c r="J11" s="28">
        <f t="shared" ref="J11:J23" si="3">I11/I$24*100</f>
        <v>0</v>
      </c>
      <c r="K11" s="47">
        <f>C11+G11</f>
        <v>109</v>
      </c>
      <c r="L11" s="59">
        <f t="shared" ref="L11:L23" si="4">K11/K$24*100</f>
        <v>4.8769574944071588</v>
      </c>
      <c r="M11" s="47">
        <f t="shared" ref="M11:M23" si="5">E11+I11</f>
        <v>391372</v>
      </c>
      <c r="N11" s="77">
        <f t="shared" ref="N11:N23" si="6">M11/M$24*100</f>
        <v>4.5539089797664678</v>
      </c>
    </row>
    <row r="12" spans="1:14" x14ac:dyDescent="0.25">
      <c r="A12" s="82" t="s">
        <v>22</v>
      </c>
      <c r="B12" s="10" t="s">
        <v>10</v>
      </c>
      <c r="C12" s="45">
        <v>236</v>
      </c>
      <c r="D12" s="28">
        <f t="shared" si="0"/>
        <v>11.238095238095239</v>
      </c>
      <c r="E12" s="47">
        <v>1325044</v>
      </c>
      <c r="F12" s="28">
        <f t="shared" si="1"/>
        <v>17.835525571929296</v>
      </c>
      <c r="G12" s="47">
        <v>0</v>
      </c>
      <c r="H12" s="59">
        <f t="shared" si="2"/>
        <v>0</v>
      </c>
      <c r="I12" s="57">
        <v>0</v>
      </c>
      <c r="J12" s="28">
        <f t="shared" si="3"/>
        <v>0</v>
      </c>
      <c r="K12" s="47">
        <f t="shared" ref="K12:K23" si="7">C12+G12</f>
        <v>236</v>
      </c>
      <c r="L12" s="59">
        <f t="shared" si="4"/>
        <v>10.559284116331098</v>
      </c>
      <c r="M12" s="47">
        <f t="shared" si="5"/>
        <v>1325044</v>
      </c>
      <c r="N12" s="77">
        <f t="shared" si="6"/>
        <v>15.417888275568206</v>
      </c>
    </row>
    <row r="13" spans="1:14" x14ac:dyDescent="0.25">
      <c r="A13" s="82" t="s">
        <v>23</v>
      </c>
      <c r="B13" s="10" t="s">
        <v>11</v>
      </c>
      <c r="C13" s="45">
        <v>345</v>
      </c>
      <c r="D13" s="28">
        <f t="shared" si="0"/>
        <v>16.428571428571427</v>
      </c>
      <c r="E13" s="47">
        <v>1442832</v>
      </c>
      <c r="F13" s="28">
        <f t="shared" si="1"/>
        <v>19.420990572386948</v>
      </c>
      <c r="G13" s="47">
        <v>0</v>
      </c>
      <c r="H13" s="59">
        <f t="shared" si="2"/>
        <v>0</v>
      </c>
      <c r="I13" s="57">
        <v>0</v>
      </c>
      <c r="J13" s="28">
        <f t="shared" si="3"/>
        <v>0</v>
      </c>
      <c r="K13" s="47">
        <f t="shared" si="7"/>
        <v>345</v>
      </c>
      <c r="L13" s="59">
        <f t="shared" si="4"/>
        <v>15.436241610738255</v>
      </c>
      <c r="M13" s="47">
        <f t="shared" si="5"/>
        <v>1442832</v>
      </c>
      <c r="N13" s="77">
        <f t="shared" si="6"/>
        <v>16.788440667943576</v>
      </c>
    </row>
    <row r="14" spans="1:14" x14ac:dyDescent="0.25">
      <c r="A14" s="82" t="s">
        <v>24</v>
      </c>
      <c r="B14" s="10" t="s">
        <v>18</v>
      </c>
      <c r="C14" s="45">
        <v>114</v>
      </c>
      <c r="D14" s="28">
        <f t="shared" si="0"/>
        <v>5.4285714285714288</v>
      </c>
      <c r="E14" s="47">
        <v>448457</v>
      </c>
      <c r="F14" s="28">
        <f t="shared" si="1"/>
        <v>6.0363778798369685</v>
      </c>
      <c r="G14" s="47">
        <v>0</v>
      </c>
      <c r="H14" s="59">
        <f t="shared" si="2"/>
        <v>0</v>
      </c>
      <c r="I14" s="57">
        <v>0</v>
      </c>
      <c r="J14" s="28">
        <f t="shared" si="3"/>
        <v>0</v>
      </c>
      <c r="K14" s="47">
        <f t="shared" si="7"/>
        <v>114</v>
      </c>
      <c r="L14" s="59">
        <f t="shared" si="4"/>
        <v>5.1006711409395971</v>
      </c>
      <c r="M14" s="47">
        <f t="shared" si="5"/>
        <v>448457</v>
      </c>
      <c r="N14" s="77">
        <f t="shared" si="6"/>
        <v>5.2181360938931016</v>
      </c>
    </row>
    <row r="15" spans="1:14" x14ac:dyDescent="0.25">
      <c r="A15" s="82" t="s">
        <v>25</v>
      </c>
      <c r="B15" s="10" t="s">
        <v>13</v>
      </c>
      <c r="C15" s="45">
        <v>167</v>
      </c>
      <c r="D15" s="28">
        <f t="shared" si="0"/>
        <v>7.9523809523809526</v>
      </c>
      <c r="E15" s="47">
        <v>487735</v>
      </c>
      <c r="F15" s="28">
        <f t="shared" si="1"/>
        <v>6.565072605004012</v>
      </c>
      <c r="G15" s="47">
        <v>119</v>
      </c>
      <c r="H15" s="59">
        <f t="shared" si="2"/>
        <v>88.148148148148152</v>
      </c>
      <c r="I15" s="57">
        <v>1026564</v>
      </c>
      <c r="J15" s="28">
        <f t="shared" si="3"/>
        <v>88.120182770380765</v>
      </c>
      <c r="K15" s="47">
        <f t="shared" si="7"/>
        <v>286</v>
      </c>
      <c r="L15" s="59">
        <f t="shared" si="4"/>
        <v>12.796420581655482</v>
      </c>
      <c r="M15" s="47">
        <f t="shared" si="5"/>
        <v>1514299</v>
      </c>
      <c r="N15" s="77">
        <f t="shared" si="6"/>
        <v>17.620013220545626</v>
      </c>
    </row>
    <row r="16" spans="1:14" x14ac:dyDescent="0.25">
      <c r="A16" s="82" t="s">
        <v>26</v>
      </c>
      <c r="B16" s="10" t="s">
        <v>14</v>
      </c>
      <c r="C16" s="45">
        <v>100</v>
      </c>
      <c r="D16" s="28">
        <f t="shared" si="0"/>
        <v>4.7619047619047619</v>
      </c>
      <c r="E16" s="47">
        <v>367935</v>
      </c>
      <c r="F16" s="28">
        <f t="shared" si="1"/>
        <v>4.952525426557763</v>
      </c>
      <c r="G16" s="47">
        <v>0</v>
      </c>
      <c r="H16" s="59">
        <f t="shared" si="2"/>
        <v>0</v>
      </c>
      <c r="I16" s="57">
        <v>0</v>
      </c>
      <c r="J16" s="28">
        <f t="shared" si="3"/>
        <v>0</v>
      </c>
      <c r="K16" s="47">
        <f t="shared" si="7"/>
        <v>100</v>
      </c>
      <c r="L16" s="59">
        <f t="shared" si="4"/>
        <v>4.4742729306487696</v>
      </c>
      <c r="M16" s="47">
        <f t="shared" si="5"/>
        <v>367935</v>
      </c>
      <c r="N16" s="77">
        <f t="shared" si="6"/>
        <v>4.2812017734287977</v>
      </c>
    </row>
    <row r="17" spans="1:14" x14ac:dyDescent="0.25">
      <c r="A17" s="82" t="s">
        <v>27</v>
      </c>
      <c r="B17" s="10" t="s">
        <v>15</v>
      </c>
      <c r="C17" s="46">
        <v>255</v>
      </c>
      <c r="D17" s="28">
        <f t="shared" si="0"/>
        <v>12.142857142857142</v>
      </c>
      <c r="E17" s="47">
        <v>739881</v>
      </c>
      <c r="F17" s="28">
        <f t="shared" si="1"/>
        <v>9.9590402248413028</v>
      </c>
      <c r="G17" s="47">
        <v>0</v>
      </c>
      <c r="H17" s="59">
        <f t="shared" si="2"/>
        <v>0</v>
      </c>
      <c r="I17" s="57">
        <v>0</v>
      </c>
      <c r="J17" s="28">
        <f t="shared" si="3"/>
        <v>0</v>
      </c>
      <c r="K17" s="47">
        <f t="shared" si="7"/>
        <v>255</v>
      </c>
      <c r="L17" s="59">
        <f t="shared" si="4"/>
        <v>11.409395973154362</v>
      </c>
      <c r="M17" s="47">
        <f t="shared" si="5"/>
        <v>739881</v>
      </c>
      <c r="N17" s="77">
        <f t="shared" si="6"/>
        <v>8.6090745629697434</v>
      </c>
    </row>
    <row r="18" spans="1:14" x14ac:dyDescent="0.25">
      <c r="A18" s="82" t="s">
        <v>28</v>
      </c>
      <c r="B18" s="10" t="s">
        <v>16</v>
      </c>
      <c r="C18" s="45">
        <v>78</v>
      </c>
      <c r="D18" s="28">
        <f t="shared" si="0"/>
        <v>3.7142857142857144</v>
      </c>
      <c r="E18" s="47">
        <v>284520</v>
      </c>
      <c r="F18" s="28">
        <f t="shared" si="1"/>
        <v>3.8297322471746775</v>
      </c>
      <c r="G18" s="47">
        <v>0</v>
      </c>
      <c r="H18" s="59">
        <f t="shared" si="2"/>
        <v>0</v>
      </c>
      <c r="I18" s="57">
        <v>0</v>
      </c>
      <c r="J18" s="28">
        <f t="shared" si="3"/>
        <v>0</v>
      </c>
      <c r="K18" s="47">
        <f t="shared" si="7"/>
        <v>78</v>
      </c>
      <c r="L18" s="59">
        <f t="shared" si="4"/>
        <v>3.4899328859060401</v>
      </c>
      <c r="M18" s="47">
        <f t="shared" si="5"/>
        <v>284520</v>
      </c>
      <c r="N18" s="77">
        <f t="shared" si="6"/>
        <v>3.3106052117247922</v>
      </c>
    </row>
    <row r="19" spans="1:14" x14ac:dyDescent="0.25">
      <c r="A19" s="82" t="s">
        <v>29</v>
      </c>
      <c r="B19" s="10" t="s">
        <v>8</v>
      </c>
      <c r="C19" s="45">
        <v>211</v>
      </c>
      <c r="D19" s="28">
        <f t="shared" si="0"/>
        <v>10.047619047619047</v>
      </c>
      <c r="E19" s="47">
        <v>656011</v>
      </c>
      <c r="F19" s="28">
        <f t="shared" si="1"/>
        <v>8.8301225966586081</v>
      </c>
      <c r="G19" s="47">
        <v>0</v>
      </c>
      <c r="H19" s="59">
        <f t="shared" si="2"/>
        <v>0</v>
      </c>
      <c r="I19" s="57">
        <v>0</v>
      </c>
      <c r="J19" s="28">
        <f t="shared" si="3"/>
        <v>0</v>
      </c>
      <c r="K19" s="47">
        <f t="shared" si="7"/>
        <v>211</v>
      </c>
      <c r="L19" s="59">
        <f t="shared" si="4"/>
        <v>9.4407158836689042</v>
      </c>
      <c r="M19" s="47">
        <f t="shared" si="5"/>
        <v>656011</v>
      </c>
      <c r="N19" s="77">
        <f t="shared" si="6"/>
        <v>7.6331837324222995</v>
      </c>
    </row>
    <row r="20" spans="1:14" x14ac:dyDescent="0.25">
      <c r="A20" s="82" t="s">
        <v>30</v>
      </c>
      <c r="B20" s="10" t="s">
        <v>12</v>
      </c>
      <c r="C20" s="45">
        <v>55</v>
      </c>
      <c r="D20" s="28">
        <f t="shared" si="0"/>
        <v>2.6190476190476191</v>
      </c>
      <c r="E20" s="65">
        <v>249069</v>
      </c>
      <c r="F20" s="66">
        <f t="shared" si="1"/>
        <v>3.3525501935595026</v>
      </c>
      <c r="G20" s="65">
        <v>0</v>
      </c>
      <c r="H20" s="67">
        <f t="shared" si="2"/>
        <v>0</v>
      </c>
      <c r="I20" s="68">
        <v>0</v>
      </c>
      <c r="J20" s="66">
        <f t="shared" si="3"/>
        <v>0</v>
      </c>
      <c r="K20" s="65">
        <f t="shared" si="7"/>
        <v>55</v>
      </c>
      <c r="L20" s="67">
        <f t="shared" si="4"/>
        <v>2.4608501118568231</v>
      </c>
      <c r="M20" s="65">
        <f t="shared" si="5"/>
        <v>249069</v>
      </c>
      <c r="N20" s="77">
        <f t="shared" si="6"/>
        <v>2.8981060364089779</v>
      </c>
    </row>
    <row r="21" spans="1:14" x14ac:dyDescent="0.25">
      <c r="A21" s="82" t="s">
        <v>31</v>
      </c>
      <c r="B21" s="10" t="s">
        <v>46</v>
      </c>
      <c r="C21" s="45">
        <v>230</v>
      </c>
      <c r="D21" s="28">
        <f t="shared" si="0"/>
        <v>10.952380952380953</v>
      </c>
      <c r="E21" s="69">
        <v>539317</v>
      </c>
      <c r="F21" s="66">
        <f t="shared" si="1"/>
        <v>7.2593831939740809</v>
      </c>
      <c r="G21" s="65">
        <v>0</v>
      </c>
      <c r="H21" s="67">
        <f t="shared" si="2"/>
        <v>0</v>
      </c>
      <c r="I21" s="68">
        <v>0</v>
      </c>
      <c r="J21" s="66">
        <f t="shared" si="3"/>
        <v>0</v>
      </c>
      <c r="K21" s="65">
        <f t="shared" si="7"/>
        <v>230</v>
      </c>
      <c r="L21" s="67">
        <f t="shared" si="4"/>
        <v>10.290827740492169</v>
      </c>
      <c r="M21" s="65">
        <f t="shared" si="5"/>
        <v>539317</v>
      </c>
      <c r="N21" s="77">
        <f t="shared" si="6"/>
        <v>6.27536085678258</v>
      </c>
    </row>
    <row r="22" spans="1:14" x14ac:dyDescent="0.25">
      <c r="A22" s="82" t="s">
        <v>32</v>
      </c>
      <c r="B22" s="10" t="s">
        <v>17</v>
      </c>
      <c r="C22" s="45">
        <v>18</v>
      </c>
      <c r="D22" s="28">
        <f t="shared" si="0"/>
        <v>0.85714285714285721</v>
      </c>
      <c r="E22" s="65">
        <v>62737</v>
      </c>
      <c r="F22" s="66">
        <f t="shared" si="1"/>
        <v>0.84446053701320734</v>
      </c>
      <c r="G22" s="65">
        <v>0</v>
      </c>
      <c r="H22" s="67">
        <f t="shared" si="2"/>
        <v>0</v>
      </c>
      <c r="I22" s="68">
        <v>0</v>
      </c>
      <c r="J22" s="66">
        <f t="shared" si="3"/>
        <v>0</v>
      </c>
      <c r="K22" s="65">
        <f t="shared" si="7"/>
        <v>18</v>
      </c>
      <c r="L22" s="67">
        <f t="shared" si="4"/>
        <v>0.80536912751677858</v>
      </c>
      <c r="M22" s="65">
        <f t="shared" si="5"/>
        <v>62737</v>
      </c>
      <c r="N22" s="77">
        <f t="shared" si="6"/>
        <v>0.72999240534225474</v>
      </c>
    </row>
    <row r="23" spans="1:14" x14ac:dyDescent="0.25">
      <c r="A23" s="82" t="s">
        <v>33</v>
      </c>
      <c r="B23" s="10" t="s">
        <v>20</v>
      </c>
      <c r="C23" s="45">
        <v>182</v>
      </c>
      <c r="D23" s="28">
        <f t="shared" si="0"/>
        <v>8.6666666666666679</v>
      </c>
      <c r="E23" s="65">
        <v>434330</v>
      </c>
      <c r="F23" s="66">
        <f t="shared" si="1"/>
        <v>5.8462238398544129</v>
      </c>
      <c r="G23" s="65">
        <v>16</v>
      </c>
      <c r="H23" s="67">
        <f t="shared" si="2"/>
        <v>11.851851851851853</v>
      </c>
      <c r="I23" s="68">
        <v>138395</v>
      </c>
      <c r="J23" s="66">
        <f t="shared" si="3"/>
        <v>11.87981722961924</v>
      </c>
      <c r="K23" s="65">
        <f t="shared" si="7"/>
        <v>198</v>
      </c>
      <c r="L23" s="67">
        <f t="shared" si="4"/>
        <v>8.8590604026845643</v>
      </c>
      <c r="M23" s="65">
        <f t="shared" si="5"/>
        <v>572725</v>
      </c>
      <c r="N23" s="77">
        <f t="shared" si="6"/>
        <v>6.6640881832035772</v>
      </c>
    </row>
    <row r="24" spans="1:14" ht="15.75" thickBot="1" x14ac:dyDescent="0.3">
      <c r="A24" s="83"/>
      <c r="B24" s="51" t="s">
        <v>45</v>
      </c>
      <c r="C24" s="56">
        <f t="shared" ref="C24:N24" si="8">SUM(C11:C23)</f>
        <v>2100</v>
      </c>
      <c r="D24" s="52">
        <f t="shared" si="8"/>
        <v>100</v>
      </c>
      <c r="E24" s="70">
        <f t="shared" si="8"/>
        <v>7429240</v>
      </c>
      <c r="F24" s="71">
        <f t="shared" si="8"/>
        <v>100.00000000000001</v>
      </c>
      <c r="G24" s="70">
        <f t="shared" si="8"/>
        <v>135</v>
      </c>
      <c r="H24" s="71">
        <f t="shared" si="8"/>
        <v>100</v>
      </c>
      <c r="I24" s="70">
        <f t="shared" si="8"/>
        <v>1164959</v>
      </c>
      <c r="J24" s="72">
        <f t="shared" si="8"/>
        <v>100</v>
      </c>
      <c r="K24" s="70">
        <f t="shared" si="8"/>
        <v>2235</v>
      </c>
      <c r="L24" s="71">
        <f t="shared" si="8"/>
        <v>100</v>
      </c>
      <c r="M24" s="70">
        <f t="shared" si="8"/>
        <v>8594199</v>
      </c>
      <c r="N24" s="78">
        <f t="shared" si="8"/>
        <v>100</v>
      </c>
    </row>
    <row r="26" spans="1:14" s="94" customFormat="1" ht="15" customHeight="1" x14ac:dyDescent="0.25">
      <c r="A26" s="94" t="s">
        <v>51</v>
      </c>
    </row>
    <row r="27" spans="1:14" x14ac:dyDescent="0.25">
      <c r="B27" s="14"/>
      <c r="C27" s="29"/>
      <c r="D27" s="14"/>
      <c r="E27" s="30"/>
      <c r="F27" s="14"/>
      <c r="G27" s="29"/>
      <c r="H27" s="14"/>
      <c r="I27" s="31"/>
      <c r="J27" s="29"/>
      <c r="K27" s="29"/>
      <c r="L27" s="14"/>
      <c r="M27" s="31"/>
      <c r="N27" s="29"/>
    </row>
    <row r="28" spans="1:14" x14ac:dyDescent="0.25">
      <c r="B28" s="14"/>
      <c r="C28" s="32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x14ac:dyDescent="0.25">
      <c r="B29" s="18"/>
      <c r="C29" s="17"/>
      <c r="D29" s="14"/>
      <c r="E29" s="15"/>
      <c r="F29" s="15"/>
      <c r="G29" s="14"/>
      <c r="H29" s="14"/>
      <c r="I29" s="63"/>
      <c r="J29" s="14"/>
      <c r="K29" s="14"/>
      <c r="L29" s="14"/>
      <c r="M29" s="63"/>
      <c r="N29" s="14"/>
    </row>
    <row r="30" spans="1:14" x14ac:dyDescent="0.25">
      <c r="B30" s="18"/>
      <c r="C30" s="17"/>
      <c r="D30" s="14"/>
      <c r="E30" s="15"/>
      <c r="F30" s="15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14"/>
      <c r="J31" s="14"/>
      <c r="K31" s="14"/>
      <c r="L31" s="14"/>
      <c r="M31" s="14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4"/>
      <c r="F36" s="14"/>
      <c r="G36" s="15"/>
      <c r="H36" s="14"/>
      <c r="I36" s="14"/>
      <c r="J36" s="14"/>
      <c r="K36" s="15"/>
      <c r="L36" s="14"/>
      <c r="M36" s="14"/>
      <c r="N36" s="14"/>
    </row>
    <row r="37" spans="2:14" x14ac:dyDescent="0.25">
      <c r="B37" s="18"/>
      <c r="C37" s="17"/>
      <c r="D37" s="14"/>
      <c r="E37" s="14"/>
      <c r="F37" s="14"/>
      <c r="G37" s="15"/>
      <c r="H37" s="14"/>
      <c r="I37" s="14"/>
      <c r="J37" s="14"/>
      <c r="K37" s="15"/>
      <c r="L37" s="14"/>
      <c r="M37" s="14"/>
      <c r="N37" s="14"/>
    </row>
    <row r="38" spans="2:14" x14ac:dyDescent="0.25">
      <c r="B38" s="18"/>
      <c r="C38" s="17"/>
      <c r="D38" s="14"/>
      <c r="E38" s="30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1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G42" s="15"/>
      <c r="K42" s="15"/>
    </row>
    <row r="43" spans="2:14" x14ac:dyDescent="0.25">
      <c r="G43" s="14"/>
      <c r="K43" s="14"/>
    </row>
  </sheetData>
  <mergeCells count="11">
    <mergeCell ref="A26:XFD26"/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29:C41 E12:E15 I11:I14 I16:I23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31.01.2026. godine.</oddFooter>
  </headerFooter>
  <ignoredErrors>
    <ignoredError sqref="K11:K22 M11:M22 L11:L22 K23 M23 L23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2026-03-25T10:48:39Z</cp:lastPrinted>
  <dcterms:created xsi:type="dcterms:W3CDTF">2018-01-08T12:56:16Z</dcterms:created>
  <dcterms:modified xsi:type="dcterms:W3CDTF">2026-06-08T08:45:47Z</dcterms:modified>
</cp:coreProperties>
</file>