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-2025\Jezici\"/>
    </mc:Choice>
  </mc:AlternateContent>
  <xr:revisionPtr revIDLastSave="0" documentId="13_ncr:1_{19B3541B-CD90-4AA2-B6F1-DDBCA2291CE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1" l="1"/>
  <c r="E11" i="41"/>
  <c r="G11" i="41"/>
  <c r="I11" i="41"/>
  <c r="E25" i="43"/>
  <c r="C25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F19" i="42" l="1"/>
  <c r="H20" i="42"/>
  <c r="M27" i="41"/>
  <c r="M25" i="43"/>
  <c r="N24" i="43" s="1"/>
  <c r="M21" i="42"/>
  <c r="M13" i="4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M35" i="41" l="1"/>
  <c r="N25" i="41" s="1"/>
  <c r="N12" i="42"/>
  <c r="L12" i="42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<sst xmlns="http://schemas.openxmlformats.org/spreadsheetml/2006/main" count="173" uniqueCount="66">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</sst>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" fontId="12" fillId="0" borderId="0" xfId="0" applyNumberFormat="1" applyFont="1"/>
    <xf numFmtId="3" fontId="11" fillId="0" borderId="0" xfId="0" applyNumberFormat="1" applyFont="1"/>
    <xf numFmtId="3" fontId="10" fillId="0" borderId="0" xfId="3" applyNumberFormat="1" applyFont="1" applyAlignment="1">
      <alignment horizontal="right" vertical="center"/>
    </xf>
    <xf numFmtId="0" fontId="11" fillId="0" borderId="0" xfId="0" applyFont="1"/>
    <xf numFmtId="3" fontId="10" fillId="0" borderId="0" xfId="1" applyNumberFormat="1" applyFont="1" applyAlignment="1">
      <alignment horizontal="right" vertical="center"/>
    </xf>
    <xf numFmtId="0" fontId="10" fillId="0" borderId="0" xfId="2" applyFont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Alignment="1">
      <alignment horizontal="right" vertical="center"/>
    </xf>
    <xf numFmtId="165" fontId="11" fillId="0" borderId="0" xfId="0" applyNumberFormat="1" applyFont="1"/>
    <xf numFmtId="0" fontId="13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167" fontId="17" fillId="0" borderId="0" xfId="0" applyNumberFormat="1" applyFont="1"/>
    <xf numFmtId="167" fontId="11" fillId="0" borderId="0" xfId="0" applyNumberFormat="1" applyFont="1" applyAlignment="1">
      <alignment horizontal="center"/>
    </xf>
    <xf numFmtId="0" fontId="14" fillId="0" borderId="0" xfId="2" applyFont="1" applyAlignment="1">
      <alignment horizontal="left" vertical="center" indent="1"/>
    </xf>
    <xf numFmtId="0" fontId="10" fillId="0" borderId="0" xfId="4" applyFont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/>
    <xf numFmtId="165" fontId="0" fillId="0" borderId="0" xfId="0" applyNumberFormat="1"/>
    <xf numFmtId="4" fontId="16" fillId="0" borderId="0" xfId="0" applyNumberFormat="1" applyFont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3" fontId="0" fillId="0" borderId="0" xfId="0" applyNumberFormat="1"/>
    <xf numFmtId="3" fontId="9" fillId="0" borderId="0" xfId="0" applyNumberFormat="1" applyFont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165" fontId="2" fillId="0" borderId="8" xfId="6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1" xfId="6" applyNumberFormat="1" applyFont="1" applyFill="1" applyBorder="1" applyAlignment="1">
      <alignment horizontal="center" vertical="center"/>
    </xf>
    <xf numFmtId="3" fontId="22" fillId="2" borderId="15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2" fontId="2" fillId="0" borderId="8" xfId="6" applyNumberFormat="1" applyFont="1" applyFill="1" applyBorder="1" applyAlignment="1">
      <alignment horizontal="right" vertical="center"/>
    </xf>
    <xf numFmtId="2" fontId="2" fillId="0" borderId="9" xfId="6" applyNumberFormat="1" applyFont="1" applyFill="1" applyBorder="1" applyAlignment="1">
      <alignment horizontal="right" vertical="center"/>
    </xf>
    <xf numFmtId="3" fontId="2" fillId="0" borderId="0" xfId="6" applyNumberFormat="1" applyFont="1" applyBorder="1" applyAlignment="1">
      <alignment horizontal="right" vertical="center"/>
    </xf>
    <xf numFmtId="167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topLeftCell="C1" zoomScaleNormal="70" workbookViewId="0">
      <selection activeCell="M10" sqref="M10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1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0" t="s">
        <v>65</v>
      </c>
      <c r="D10" s="44" t="s">
        <v>48</v>
      </c>
      <c r="E10" s="63" t="s">
        <v>65</v>
      </c>
      <c r="F10" s="44" t="s">
        <v>48</v>
      </c>
      <c r="G10" s="63" t="s">
        <v>65</v>
      </c>
      <c r="H10" s="44" t="s">
        <v>48</v>
      </c>
      <c r="I10" s="63" t="s">
        <v>65</v>
      </c>
      <c r="J10" s="44" t="s">
        <v>48</v>
      </c>
      <c r="K10" s="63" t="s">
        <v>65</v>
      </c>
      <c r="L10" s="44" t="s">
        <v>48</v>
      </c>
      <c r="M10" s="63" t="s">
        <v>65</v>
      </c>
      <c r="N10" s="61" t="s">
        <v>48</v>
      </c>
    </row>
    <row r="11" spans="1:14" x14ac:dyDescent="0.25">
      <c r="A11" s="35" t="s">
        <v>22</v>
      </c>
      <c r="B11" s="7" t="s">
        <v>50</v>
      </c>
      <c r="C11" s="68">
        <f>FBiH!C11</f>
        <v>20642</v>
      </c>
      <c r="D11" s="65">
        <f t="shared" ref="D11:D22" si="0">C11/C$35*100</f>
        <v>13.841429069549124</v>
      </c>
      <c r="E11" s="68">
        <f>FBiH!E11</f>
        <v>38366130</v>
      </c>
      <c r="F11" s="65">
        <f t="shared" ref="F11:F22" si="1">E11/E$35*100</f>
        <v>12.598833732743842</v>
      </c>
      <c r="G11" s="68">
        <f>FBiH!G11</f>
        <v>474</v>
      </c>
      <c r="H11" s="66">
        <f t="shared" ref="H11:H22" si="2">G11/G$35*100</f>
        <v>2.9862029862029864</v>
      </c>
      <c r="I11" s="68">
        <f>FBiH!I11</f>
        <v>6547006</v>
      </c>
      <c r="J11" s="65">
        <f t="shared" ref="J11:J22" si="3">I11/I$35*100</f>
        <v>6.4674939183435534</v>
      </c>
      <c r="K11" s="68">
        <f>FBiH!K11</f>
        <v>21116</v>
      </c>
      <c r="L11" s="66">
        <f t="shared" ref="L11:L22" si="4">K11/K$35*100</f>
        <v>12.797187964001091</v>
      </c>
      <c r="M11" s="68">
        <f>FBiH!M11</f>
        <v>44913136</v>
      </c>
      <c r="N11" s="65">
        <f t="shared" ref="N11:N22" si="5">M11/M$35*100</f>
        <v>11.069145851095318</v>
      </c>
    </row>
    <row r="12" spans="1:14" x14ac:dyDescent="0.25">
      <c r="A12" s="35" t="s">
        <v>23</v>
      </c>
      <c r="B12" s="55" t="s">
        <v>60</v>
      </c>
      <c r="C12" s="64">
        <f>FBiH!C12</f>
        <v>30531</v>
      </c>
      <c r="D12" s="65">
        <f t="shared" si="0"/>
        <v>20.472467344366066</v>
      </c>
      <c r="E12" s="64">
        <f>FBiH!E12</f>
        <v>54470773</v>
      </c>
      <c r="F12" s="65">
        <f t="shared" si="1"/>
        <v>17.887345226663008</v>
      </c>
      <c r="G12" s="64">
        <f>FBiH!G12</f>
        <v>0</v>
      </c>
      <c r="H12" s="66">
        <f t="shared" si="2"/>
        <v>0</v>
      </c>
      <c r="I12" s="64">
        <f>FBiH!I12</f>
        <v>0</v>
      </c>
      <c r="J12" s="65">
        <f t="shared" si="3"/>
        <v>0</v>
      </c>
      <c r="K12" s="64">
        <f>FBiH!K12</f>
        <v>30531</v>
      </c>
      <c r="L12" s="66">
        <f t="shared" si="4"/>
        <v>18.503075664373807</v>
      </c>
      <c r="M12" s="64">
        <f>FBiH!M12</f>
        <v>54470773</v>
      </c>
      <c r="N12" s="65">
        <f t="shared" si="5"/>
        <v>13.42469007194031</v>
      </c>
    </row>
    <row r="13" spans="1:14" x14ac:dyDescent="0.25">
      <c r="A13" s="35" t="s">
        <v>24</v>
      </c>
      <c r="B13" s="55" t="s">
        <v>9</v>
      </c>
      <c r="C13" s="64">
        <f>RS!C11</f>
        <v>1680</v>
      </c>
      <c r="D13" s="65">
        <f t="shared" si="0"/>
        <v>1.1265187887240835</v>
      </c>
      <c r="E13" s="64">
        <f>RS!E11</f>
        <v>6358731</v>
      </c>
      <c r="F13" s="65">
        <f t="shared" si="1"/>
        <v>2.0881072607595286</v>
      </c>
      <c r="G13" s="64">
        <f>RS!G11</f>
        <v>0</v>
      </c>
      <c r="H13" s="66">
        <f t="shared" si="2"/>
        <v>0</v>
      </c>
      <c r="I13" s="64">
        <f>RS!I11</f>
        <v>0</v>
      </c>
      <c r="J13" s="65">
        <f t="shared" si="3"/>
        <v>0</v>
      </c>
      <c r="K13" s="64">
        <f>RS!K11</f>
        <v>1680</v>
      </c>
      <c r="L13" s="66">
        <f t="shared" si="4"/>
        <v>1.0181509651222691</v>
      </c>
      <c r="M13" s="64">
        <f>RS!M11</f>
        <v>6358731</v>
      </c>
      <c r="N13" s="65">
        <f t="shared" si="5"/>
        <v>1.5671522217215288</v>
      </c>
    </row>
    <row r="14" spans="1:14" x14ac:dyDescent="0.25">
      <c r="A14" s="35" t="s">
        <v>25</v>
      </c>
      <c r="B14" s="55" t="s">
        <v>0</v>
      </c>
      <c r="C14" s="64">
        <f>FBiH!C13</f>
        <v>3534</v>
      </c>
      <c r="D14" s="65">
        <f t="shared" si="0"/>
        <v>2.3697127377088756</v>
      </c>
      <c r="E14" s="64">
        <f>FBiH!E13</f>
        <v>10063823</v>
      </c>
      <c r="F14" s="65">
        <f t="shared" si="1"/>
        <v>3.3048012059794232</v>
      </c>
      <c r="G14" s="64">
        <f>FBiH!G13</f>
        <v>0</v>
      </c>
      <c r="H14" s="66">
        <f t="shared" si="2"/>
        <v>0</v>
      </c>
      <c r="I14" s="64">
        <f>FBiH!I13</f>
        <v>0</v>
      </c>
      <c r="J14" s="65">
        <f t="shared" si="3"/>
        <v>0</v>
      </c>
      <c r="K14" s="64">
        <f>FBiH!K13</f>
        <v>3534</v>
      </c>
      <c r="L14" s="66">
        <f t="shared" si="4"/>
        <v>2.1417532802036301</v>
      </c>
      <c r="M14" s="64">
        <f>FBiH!M13</f>
        <v>10063823</v>
      </c>
      <c r="N14" s="65">
        <f t="shared" si="5"/>
        <v>2.4802971809095591</v>
      </c>
    </row>
    <row r="15" spans="1:14" x14ac:dyDescent="0.25">
      <c r="A15" s="35" t="s">
        <v>26</v>
      </c>
      <c r="B15" s="7" t="s">
        <v>1</v>
      </c>
      <c r="C15" s="64">
        <f>FBiH!C14</f>
        <v>7433</v>
      </c>
      <c r="D15" s="65">
        <f t="shared" si="0"/>
        <v>4.9841750932060194</v>
      </c>
      <c r="E15" s="64">
        <f>FBiH!E14</f>
        <v>19191887</v>
      </c>
      <c r="F15" s="65">
        <f t="shared" si="1"/>
        <v>6.3023138724340457</v>
      </c>
      <c r="G15" s="64">
        <f>FBiH!G14</f>
        <v>399</v>
      </c>
      <c r="H15" s="66">
        <f t="shared" si="2"/>
        <v>2.5137025137025137</v>
      </c>
      <c r="I15" s="64">
        <f>FBiH!I14</f>
        <v>3806175</v>
      </c>
      <c r="J15" s="65">
        <f t="shared" si="3"/>
        <v>3.7599497640068256</v>
      </c>
      <c r="K15" s="64">
        <f>FBiH!K14</f>
        <v>7832</v>
      </c>
      <c r="L15" s="66">
        <f t="shared" si="4"/>
        <v>4.7465228326414355</v>
      </c>
      <c r="M15" s="64">
        <f>FBiH!M14</f>
        <v>22998062</v>
      </c>
      <c r="N15" s="65">
        <f t="shared" si="5"/>
        <v>5.6680277807929711</v>
      </c>
    </row>
    <row r="16" spans="1:14" x14ac:dyDescent="0.25">
      <c r="A16" s="35" t="s">
        <v>27</v>
      </c>
      <c r="B16" s="7" t="s">
        <v>10</v>
      </c>
      <c r="C16" s="64">
        <f>RS!C12</f>
        <v>2594</v>
      </c>
      <c r="D16" s="65">
        <f t="shared" si="0"/>
        <v>1.7393986535418287</v>
      </c>
      <c r="E16" s="64">
        <f>RS!E12</f>
        <v>8000799</v>
      </c>
      <c r="F16" s="65">
        <f t="shared" si="1"/>
        <v>2.6273365682205423</v>
      </c>
      <c r="G16" s="64">
        <f>RS!G12</f>
        <v>0</v>
      </c>
      <c r="H16" s="66">
        <f t="shared" si="2"/>
        <v>0</v>
      </c>
      <c r="I16" s="64">
        <f>RS!I12</f>
        <v>0</v>
      </c>
      <c r="J16" s="65">
        <f t="shared" si="3"/>
        <v>0</v>
      </c>
      <c r="K16" s="64">
        <f>RS!K12</f>
        <v>2594</v>
      </c>
      <c r="L16" s="66">
        <f t="shared" si="4"/>
        <v>1.5720735735280749</v>
      </c>
      <c r="M16" s="64">
        <f>RS!M12</f>
        <v>8000799</v>
      </c>
      <c r="N16" s="65">
        <f t="shared" si="5"/>
        <v>1.9718509759883516</v>
      </c>
    </row>
    <row r="17" spans="1:14" x14ac:dyDescent="0.25">
      <c r="A17" s="35" t="s">
        <v>28</v>
      </c>
      <c r="B17" s="7" t="s">
        <v>11</v>
      </c>
      <c r="C17" s="64">
        <f>RS!C13</f>
        <v>4064</v>
      </c>
      <c r="D17" s="65">
        <f t="shared" si="0"/>
        <v>2.7251025936754014</v>
      </c>
      <c r="E17" s="64">
        <f>RS!E13</f>
        <v>12197393</v>
      </c>
      <c r="F17" s="65">
        <f t="shared" si="1"/>
        <v>4.0054320407070927</v>
      </c>
      <c r="G17" s="64">
        <f>RS!G13</f>
        <v>0</v>
      </c>
      <c r="H17" s="66">
        <f t="shared" si="2"/>
        <v>0</v>
      </c>
      <c r="I17" s="64">
        <f>RS!I13</f>
        <v>0</v>
      </c>
      <c r="J17" s="65">
        <f t="shared" si="3"/>
        <v>0</v>
      </c>
      <c r="K17" s="64">
        <f>RS!K13</f>
        <v>4064</v>
      </c>
      <c r="L17" s="66">
        <f t="shared" si="4"/>
        <v>2.4629556680100606</v>
      </c>
      <c r="M17" s="64">
        <f>RS!M13</f>
        <v>12197393</v>
      </c>
      <c r="N17" s="65">
        <f t="shared" si="5"/>
        <v>3.0061299242192545</v>
      </c>
    </row>
    <row r="18" spans="1:14" x14ac:dyDescent="0.25">
      <c r="A18" s="35" t="s">
        <v>29</v>
      </c>
      <c r="B18" s="7" t="s">
        <v>2</v>
      </c>
      <c r="C18" s="64">
        <f>FBiH!C15</f>
        <v>14238</v>
      </c>
      <c r="D18" s="65">
        <f t="shared" si="0"/>
        <v>9.547246734436607</v>
      </c>
      <c r="E18" s="64">
        <f>FBiH!E15</f>
        <v>30603257</v>
      </c>
      <c r="F18" s="65">
        <f t="shared" si="1"/>
        <v>10.04962832121533</v>
      </c>
      <c r="G18" s="64">
        <f>FBiH!G15</f>
        <v>0</v>
      </c>
      <c r="H18" s="66">
        <f t="shared" si="2"/>
        <v>0</v>
      </c>
      <c r="I18" s="64">
        <f>FBiH!I15</f>
        <v>0</v>
      </c>
      <c r="J18" s="65">
        <f t="shared" si="3"/>
        <v>0</v>
      </c>
      <c r="K18" s="64">
        <f>FBiH!K15</f>
        <v>14238</v>
      </c>
      <c r="L18" s="66">
        <f t="shared" si="4"/>
        <v>8.6288294294112298</v>
      </c>
      <c r="M18" s="64">
        <f>FBiH!M15</f>
        <v>30603257</v>
      </c>
      <c r="N18" s="65">
        <f t="shared" si="5"/>
        <v>7.5423794778336957</v>
      </c>
    </row>
    <row r="19" spans="1:14" x14ac:dyDescent="0.25">
      <c r="A19" s="35" t="s">
        <v>30</v>
      </c>
      <c r="B19" s="7" t="s">
        <v>19</v>
      </c>
      <c r="C19" s="64">
        <f>RS!C14</f>
        <v>1326</v>
      </c>
      <c r="D19" s="65">
        <f t="shared" si="0"/>
        <v>0.88914518681436572</v>
      </c>
      <c r="E19" s="64">
        <f>RS!E14</f>
        <v>4019835</v>
      </c>
      <c r="F19" s="65">
        <f t="shared" si="1"/>
        <v>1.3200505966607614</v>
      </c>
      <c r="G19" s="64">
        <f>RS!G14</f>
        <v>0</v>
      </c>
      <c r="H19" s="66">
        <f t="shared" si="2"/>
        <v>0</v>
      </c>
      <c r="I19" s="64">
        <f>RS!I14</f>
        <v>0</v>
      </c>
      <c r="J19" s="65">
        <f t="shared" si="3"/>
        <v>0</v>
      </c>
      <c r="K19" s="64">
        <f>RS!K14</f>
        <v>1326</v>
      </c>
      <c r="L19" s="66">
        <f t="shared" si="4"/>
        <v>0.80361201175721941</v>
      </c>
      <c r="M19" s="64">
        <f>RS!M14</f>
        <v>4019835</v>
      </c>
      <c r="N19" s="65">
        <f t="shared" si="5"/>
        <v>0.99071549829737438</v>
      </c>
    </row>
    <row r="20" spans="1:14" x14ac:dyDescent="0.25">
      <c r="A20" s="35" t="s">
        <v>31</v>
      </c>
      <c r="B20" s="7" t="s">
        <v>13</v>
      </c>
      <c r="C20" s="64">
        <f>RS!C15</f>
        <v>1480</v>
      </c>
      <c r="D20" s="65">
        <f t="shared" si="0"/>
        <v>0.99240940911407349</v>
      </c>
      <c r="E20" s="64">
        <f>RS!E15</f>
        <v>4853975</v>
      </c>
      <c r="F20" s="65">
        <f t="shared" si="1"/>
        <v>1.5939690546817022</v>
      </c>
      <c r="G20" s="64">
        <f>RS!G15</f>
        <v>1695</v>
      </c>
      <c r="H20" s="66">
        <f t="shared" si="2"/>
        <v>10.67851067851068</v>
      </c>
      <c r="I20" s="64">
        <f>RS!I15</f>
        <v>13028659</v>
      </c>
      <c r="J20" s="65">
        <f t="shared" si="3"/>
        <v>12.870428535833325</v>
      </c>
      <c r="K20" s="64">
        <f>RS!K15</f>
        <v>3175</v>
      </c>
      <c r="L20" s="66">
        <f t="shared" si="4"/>
        <v>1.9241841156328594</v>
      </c>
      <c r="M20" s="64">
        <f>RS!M15</f>
        <v>17882634</v>
      </c>
      <c r="N20" s="65">
        <f t="shared" si="5"/>
        <v>4.4072959845813493</v>
      </c>
    </row>
    <row r="21" spans="1:14" x14ac:dyDescent="0.25">
      <c r="A21" s="35" t="s">
        <v>32</v>
      </c>
      <c r="B21" s="7" t="s">
        <v>3</v>
      </c>
      <c r="C21" s="64">
        <f>FBiH!C16</f>
        <v>4090</v>
      </c>
      <c r="D21" s="65">
        <f t="shared" si="0"/>
        <v>2.742536813024703</v>
      </c>
      <c r="E21" s="64">
        <f>FBiH!E16</f>
        <v>9124566</v>
      </c>
      <c r="F21" s="65">
        <f t="shared" si="1"/>
        <v>2.9963639782654008</v>
      </c>
      <c r="G21" s="64">
        <f>FBiH!G16</f>
        <v>2127</v>
      </c>
      <c r="H21" s="66">
        <f t="shared" si="2"/>
        <v>13.400113400113401</v>
      </c>
      <c r="I21" s="64">
        <f>FBiH!I16</f>
        <v>18963853</v>
      </c>
      <c r="J21" s="65">
        <f t="shared" si="3"/>
        <v>18.733540788852363</v>
      </c>
      <c r="K21" s="64">
        <f>FBiH!K16</f>
        <v>6217</v>
      </c>
      <c r="L21" s="66">
        <f t="shared" si="4"/>
        <v>3.7677646131935396</v>
      </c>
      <c r="M21" s="64">
        <f>FBiH!M16</f>
        <v>28088419</v>
      </c>
      <c r="N21" s="65">
        <f t="shared" si="5"/>
        <v>6.922580659646588</v>
      </c>
    </row>
    <row r="22" spans="1:14" x14ac:dyDescent="0.25">
      <c r="A22" s="35" t="s">
        <v>33</v>
      </c>
      <c r="B22" s="7" t="s">
        <v>14</v>
      </c>
      <c r="C22" s="64">
        <f>RS!C16</f>
        <v>895</v>
      </c>
      <c r="D22" s="65">
        <f t="shared" si="0"/>
        <v>0.60013947375479437</v>
      </c>
      <c r="E22" s="64">
        <f>RS!E16</f>
        <v>3424984</v>
      </c>
      <c r="F22" s="65">
        <f t="shared" si="1"/>
        <v>1.124710883096834</v>
      </c>
      <c r="G22" s="64">
        <f>RS!G16</f>
        <v>0</v>
      </c>
      <c r="H22" s="67">
        <f t="shared" si="2"/>
        <v>0</v>
      </c>
      <c r="I22" s="64">
        <f>RS!I16</f>
        <v>0</v>
      </c>
      <c r="J22" s="65">
        <f t="shared" si="3"/>
        <v>0</v>
      </c>
      <c r="K22" s="64">
        <f>RS!K16</f>
        <v>895</v>
      </c>
      <c r="L22" s="67">
        <f t="shared" si="4"/>
        <v>0.54240780582406589</v>
      </c>
      <c r="M22" s="64">
        <f>RS!M16</f>
        <v>3424984</v>
      </c>
      <c r="N22" s="65">
        <f t="shared" si="5"/>
        <v>0.84411044986188111</v>
      </c>
    </row>
    <row r="23" spans="1:14" x14ac:dyDescent="0.25">
      <c r="A23" s="35" t="s">
        <v>34</v>
      </c>
      <c r="B23" s="7" t="s">
        <v>15</v>
      </c>
      <c r="C23" s="64">
        <f>RS!C17</f>
        <v>3087</v>
      </c>
      <c r="D23" s="65">
        <f t="shared" ref="D23:D34" si="6">C23/C$35*100</f>
        <v>2.0699782742805031</v>
      </c>
      <c r="E23" s="64">
        <f>RS!E17</f>
        <v>8879696</v>
      </c>
      <c r="F23" s="65">
        <f t="shared" ref="F23:F34" si="7">E23/E$35*100</f>
        <v>2.9159525211771573</v>
      </c>
      <c r="G23" s="64">
        <f>RS!G17</f>
        <v>0</v>
      </c>
      <c r="H23" s="67">
        <f t="shared" ref="H23:H34" si="8">G23/G$35*100</f>
        <v>0</v>
      </c>
      <c r="I23" s="64">
        <f>RS!I17</f>
        <v>0</v>
      </c>
      <c r="J23" s="65">
        <f t="shared" ref="J23:J34" si="9">I23/I$35*100</f>
        <v>0</v>
      </c>
      <c r="K23" s="64">
        <f>RS!K17</f>
        <v>3087</v>
      </c>
      <c r="L23" s="67">
        <f t="shared" ref="L23:L34" si="10">K23/K$35*100</f>
        <v>1.8708523984121692</v>
      </c>
      <c r="M23" s="64">
        <f>RS!M17</f>
        <v>8879696</v>
      </c>
      <c r="N23" s="65">
        <f t="shared" ref="N23:N34" si="11">M23/M$35*100</f>
        <v>2.1884610804595717</v>
      </c>
    </row>
    <row r="24" spans="1:14" x14ac:dyDescent="0.25">
      <c r="A24" s="35" t="s">
        <v>35</v>
      </c>
      <c r="B24" s="7" t="s">
        <v>16</v>
      </c>
      <c r="C24" s="64">
        <f>RS!C18</f>
        <v>1414</v>
      </c>
      <c r="D24" s="65">
        <f t="shared" si="6"/>
        <v>0.94815331384277024</v>
      </c>
      <c r="E24" s="64">
        <f>RS!E18</f>
        <v>4978856</v>
      </c>
      <c r="F24" s="65">
        <f t="shared" si="7"/>
        <v>1.6349780111591674</v>
      </c>
      <c r="G24" s="64">
        <f>RS!G18</f>
        <v>0</v>
      </c>
      <c r="H24" s="67">
        <f t="shared" si="8"/>
        <v>0</v>
      </c>
      <c r="I24" s="64">
        <f>RS!I18</f>
        <v>0</v>
      </c>
      <c r="J24" s="65">
        <f t="shared" si="9"/>
        <v>0</v>
      </c>
      <c r="K24" s="64">
        <f>RS!K18</f>
        <v>1414</v>
      </c>
      <c r="L24" s="67">
        <f t="shared" si="10"/>
        <v>0.85694372897790971</v>
      </c>
      <c r="M24" s="64">
        <f>RS!M18</f>
        <v>4978856</v>
      </c>
      <c r="N24" s="65">
        <f t="shared" si="11"/>
        <v>1.227072703976873</v>
      </c>
    </row>
    <row r="25" spans="1:14" x14ac:dyDescent="0.25">
      <c r="A25" s="35" t="s">
        <v>36</v>
      </c>
      <c r="B25" s="7" t="s">
        <v>8</v>
      </c>
      <c r="C25" s="64">
        <f>RS!C19</f>
        <v>3193</v>
      </c>
      <c r="D25" s="65">
        <f t="shared" si="6"/>
        <v>2.1410562454738087</v>
      </c>
      <c r="E25" s="64">
        <f>RS!E19</f>
        <v>9346322</v>
      </c>
      <c r="F25" s="65">
        <f t="shared" si="7"/>
        <v>3.0691851612525394</v>
      </c>
      <c r="G25" s="64">
        <f>RS!G19</f>
        <v>0</v>
      </c>
      <c r="H25" s="67">
        <f t="shared" si="8"/>
        <v>0</v>
      </c>
      <c r="I25" s="64">
        <f>RS!I19</f>
        <v>0</v>
      </c>
      <c r="J25" s="65">
        <f t="shared" si="9"/>
        <v>0</v>
      </c>
      <c r="K25" s="64">
        <f>RS!K19</f>
        <v>3193</v>
      </c>
      <c r="L25" s="67">
        <f t="shared" si="10"/>
        <v>1.9350928759734554</v>
      </c>
      <c r="M25" s="64">
        <f>RS!M19</f>
        <v>9346322</v>
      </c>
      <c r="N25" s="65">
        <f t="shared" si="11"/>
        <v>2.3034642112120802</v>
      </c>
    </row>
    <row r="26" spans="1:14" x14ac:dyDescent="0.25">
      <c r="A26" s="35" t="s">
        <v>37</v>
      </c>
      <c r="B26" s="7" t="s">
        <v>12</v>
      </c>
      <c r="C26" s="64">
        <f>RS!C20</f>
        <v>1121</v>
      </c>
      <c r="D26" s="65">
        <f t="shared" si="6"/>
        <v>0.75168307271410562</v>
      </c>
      <c r="E26" s="64">
        <f>RS!E20</f>
        <v>3663020</v>
      </c>
      <c r="F26" s="65">
        <f t="shared" si="7"/>
        <v>1.2028781620589657</v>
      </c>
      <c r="G26" s="64">
        <f>RS!G20</f>
        <v>0</v>
      </c>
      <c r="H26" s="67">
        <f t="shared" si="8"/>
        <v>0</v>
      </c>
      <c r="I26" s="64">
        <f>RS!I20</f>
        <v>0</v>
      </c>
      <c r="J26" s="65">
        <f t="shared" si="9"/>
        <v>0</v>
      </c>
      <c r="K26" s="64">
        <f>RS!K20</f>
        <v>1121</v>
      </c>
      <c r="L26" s="67">
        <f t="shared" si="10"/>
        <v>0.67937335232265683</v>
      </c>
      <c r="M26" s="64">
        <f>RS!M20</f>
        <v>3663020</v>
      </c>
      <c r="N26" s="65">
        <f t="shared" si="11"/>
        <v>0.90277603050206001</v>
      </c>
    </row>
    <row r="27" spans="1:14" x14ac:dyDescent="0.25">
      <c r="A27" s="35" t="s">
        <v>38</v>
      </c>
      <c r="B27" s="7" t="s">
        <v>52</v>
      </c>
      <c r="C27" s="64">
        <f>RS!C21</f>
        <v>3365</v>
      </c>
      <c r="D27" s="65">
        <f t="shared" si="6"/>
        <v>2.256390311938417</v>
      </c>
      <c r="E27" s="64">
        <f>RS!E21</f>
        <v>8329293</v>
      </c>
      <c r="F27" s="65">
        <f t="shared" si="7"/>
        <v>2.7352088318083463</v>
      </c>
      <c r="G27" s="64">
        <f>RS!G21</f>
        <v>0</v>
      </c>
      <c r="H27" s="67">
        <f t="shared" si="8"/>
        <v>0</v>
      </c>
      <c r="I27" s="64">
        <f>RS!I21</f>
        <v>0</v>
      </c>
      <c r="J27" s="65">
        <f t="shared" si="9"/>
        <v>0</v>
      </c>
      <c r="K27" s="64">
        <f>RS!K21</f>
        <v>3365</v>
      </c>
      <c r="L27" s="67">
        <f t="shared" si="10"/>
        <v>2.039332141450259</v>
      </c>
      <c r="M27" s="64">
        <f>RS!M21</f>
        <v>8329293</v>
      </c>
      <c r="N27" s="65">
        <f t="shared" si="11"/>
        <v>2.0528105419649894</v>
      </c>
    </row>
    <row r="28" spans="1:14" x14ac:dyDescent="0.25">
      <c r="A28" s="35" t="s">
        <v>39</v>
      </c>
      <c r="B28" s="7" t="s">
        <v>4</v>
      </c>
      <c r="C28" s="64">
        <f>FBiH!C17</f>
        <v>10890</v>
      </c>
      <c r="D28" s="65">
        <f t="shared" si="6"/>
        <v>7.3022557197650402</v>
      </c>
      <c r="E28" s="64">
        <f>FBiH!E17</f>
        <v>26707978</v>
      </c>
      <c r="F28" s="65">
        <f t="shared" si="7"/>
        <v>8.7704799561430988</v>
      </c>
      <c r="G28" s="64">
        <f>FBiH!G17</f>
        <v>711</v>
      </c>
      <c r="H28" s="67">
        <f t="shared" si="8"/>
        <v>4.4793044793044796</v>
      </c>
      <c r="I28" s="64">
        <f>FBiH!I17</f>
        <v>2754859</v>
      </c>
      <c r="J28" s="65">
        <f t="shared" si="9"/>
        <v>2.721401787075497</v>
      </c>
      <c r="K28" s="64">
        <f>FBiH!K17</f>
        <v>11601</v>
      </c>
      <c r="L28" s="67">
        <f t="shared" si="10"/>
        <v>7.0306960395139546</v>
      </c>
      <c r="M28" s="64">
        <f>FBiH!M17</f>
        <v>29462837</v>
      </c>
      <c r="N28" s="65">
        <f t="shared" si="11"/>
        <v>7.2613152628675861</v>
      </c>
    </row>
    <row r="29" spans="1:14" x14ac:dyDescent="0.25">
      <c r="A29" s="35" t="s">
        <v>40</v>
      </c>
      <c r="B29" s="7" t="s">
        <v>18</v>
      </c>
      <c r="C29" s="64">
        <f>RS!C22</f>
        <v>282</v>
      </c>
      <c r="D29" s="65">
        <f t="shared" si="6"/>
        <v>0.18909422525011399</v>
      </c>
      <c r="E29" s="64">
        <f>RS!E22</f>
        <v>1175229</v>
      </c>
      <c r="F29" s="65">
        <f t="shared" si="7"/>
        <v>0.38592672153534413</v>
      </c>
      <c r="G29" s="64">
        <f>RS!G22</f>
        <v>0</v>
      </c>
      <c r="H29" s="67">
        <f t="shared" si="8"/>
        <v>0</v>
      </c>
      <c r="I29" s="64">
        <f>RS!I22</f>
        <v>0</v>
      </c>
      <c r="J29" s="65">
        <f t="shared" si="9"/>
        <v>0</v>
      </c>
      <c r="K29" s="64">
        <f>RS!K22</f>
        <v>282</v>
      </c>
      <c r="L29" s="67">
        <f t="shared" si="10"/>
        <v>0.17090391200266658</v>
      </c>
      <c r="M29" s="64">
        <f>RS!M22</f>
        <v>1175229</v>
      </c>
      <c r="N29" s="65">
        <f t="shared" si="11"/>
        <v>0.28964312822504529</v>
      </c>
    </row>
    <row r="30" spans="1:14" x14ac:dyDescent="0.25">
      <c r="A30" s="35" t="s">
        <v>41</v>
      </c>
      <c r="B30" s="7" t="s">
        <v>17</v>
      </c>
      <c r="C30" s="64">
        <f>RS!C23</f>
        <v>1067</v>
      </c>
      <c r="D30" s="65">
        <f t="shared" si="6"/>
        <v>0.7154735402194029</v>
      </c>
      <c r="E30" s="64">
        <f>RS!E23</f>
        <v>2515891</v>
      </c>
      <c r="F30" s="65">
        <f t="shared" si="7"/>
        <v>0.82617903861313713</v>
      </c>
      <c r="G30" s="64">
        <f>RS!G23</f>
        <v>0</v>
      </c>
      <c r="H30" s="67">
        <f t="shared" si="8"/>
        <v>0</v>
      </c>
      <c r="I30" s="64">
        <f>RS!I23</f>
        <v>0</v>
      </c>
      <c r="J30" s="65">
        <f t="shared" si="9"/>
        <v>0</v>
      </c>
      <c r="K30" s="64">
        <f>RS!K23</f>
        <v>1067</v>
      </c>
      <c r="L30" s="67">
        <f t="shared" si="10"/>
        <v>0.64664707130086962</v>
      </c>
      <c r="M30" s="64">
        <f>RS!M23</f>
        <v>2515891</v>
      </c>
      <c r="N30" s="65">
        <f t="shared" si="11"/>
        <v>0.62005833715236569</v>
      </c>
    </row>
    <row r="31" spans="1:14" x14ac:dyDescent="0.25">
      <c r="A31" s="35" t="s">
        <v>42</v>
      </c>
      <c r="B31" s="7" t="s">
        <v>5</v>
      </c>
      <c r="C31" s="64">
        <f>FBiH!C18</f>
        <v>11354</v>
      </c>
      <c r="D31" s="65">
        <f t="shared" si="6"/>
        <v>7.6133894804602624</v>
      </c>
      <c r="E31" s="64">
        <f>FBiH!E18</f>
        <v>14564801</v>
      </c>
      <c r="F31" s="65">
        <f t="shared" si="7"/>
        <v>4.7828515972161183</v>
      </c>
      <c r="G31" s="64">
        <f>FBiH!G18</f>
        <v>3878</v>
      </c>
      <c r="H31" s="67">
        <f t="shared" si="8"/>
        <v>24.431424431424432</v>
      </c>
      <c r="I31" s="64">
        <f>FBiH!I18</f>
        <v>11786831</v>
      </c>
      <c r="J31" s="65">
        <f t="shared" si="9"/>
        <v>11.643682289132355</v>
      </c>
      <c r="K31" s="64">
        <f>FBiH!K18</f>
        <v>15232</v>
      </c>
      <c r="L31" s="67">
        <f t="shared" si="10"/>
        <v>9.2312354171085733</v>
      </c>
      <c r="M31" s="64">
        <f>FBiH!M18</f>
        <v>26351632</v>
      </c>
      <c r="N31" s="65">
        <f t="shared" si="11"/>
        <v>6.4945377678011758</v>
      </c>
    </row>
    <row r="32" spans="1:14" x14ac:dyDescent="0.25">
      <c r="A32" s="35" t="s">
        <v>43</v>
      </c>
      <c r="B32" s="7" t="s">
        <v>6</v>
      </c>
      <c r="C32" s="64">
        <f>FBiH!C19</f>
        <v>15635</v>
      </c>
      <c r="D32" s="65">
        <f t="shared" si="6"/>
        <v>10.484000751012527</v>
      </c>
      <c r="E32" s="64">
        <f>FBiH!E19</f>
        <v>11019284</v>
      </c>
      <c r="F32" s="65">
        <f t="shared" si="7"/>
        <v>3.6185595724636412</v>
      </c>
      <c r="G32" s="64">
        <f>FBiH!G19</f>
        <v>3153</v>
      </c>
      <c r="H32" s="67">
        <f t="shared" si="8"/>
        <v>19.863919863919861</v>
      </c>
      <c r="I32" s="64">
        <f>FBiH!I19</f>
        <v>20355426</v>
      </c>
      <c r="J32" s="65">
        <f t="shared" si="9"/>
        <v>20.108213412404425</v>
      </c>
      <c r="K32" s="64">
        <f>FBiH!K19</f>
        <v>18788</v>
      </c>
      <c r="L32" s="67">
        <f t="shared" si="10"/>
        <v>11.386321626617375</v>
      </c>
      <c r="M32" s="64">
        <f>FBiH!M19</f>
        <v>31374710</v>
      </c>
      <c r="N32" s="65">
        <f t="shared" si="11"/>
        <v>7.732509282491848</v>
      </c>
    </row>
    <row r="33" spans="1:14" x14ac:dyDescent="0.25">
      <c r="A33" s="35" t="s">
        <v>44</v>
      </c>
      <c r="B33" s="7" t="s">
        <v>56</v>
      </c>
      <c r="C33" s="64">
        <f>FBiH!C20</f>
        <v>1137</v>
      </c>
      <c r="D33" s="65">
        <f t="shared" si="6"/>
        <v>0.76241182308290645</v>
      </c>
      <c r="E33" s="64">
        <f>FBiH!E20</f>
        <v>548488</v>
      </c>
      <c r="F33" s="65">
        <f t="shared" si="7"/>
        <v>0.18011483348477431</v>
      </c>
      <c r="G33" s="64">
        <f>FBiH!G20</f>
        <v>3087</v>
      </c>
      <c r="H33" s="67">
        <f t="shared" si="8"/>
        <v>19.448119448119446</v>
      </c>
      <c r="I33" s="64">
        <f>FBiH!I20</f>
        <v>21338907</v>
      </c>
      <c r="J33" s="65">
        <f t="shared" si="9"/>
        <v>21.07975023187678</v>
      </c>
      <c r="K33" s="64">
        <f>FBiH!K20</f>
        <v>4224</v>
      </c>
      <c r="L33" s="67">
        <f t="shared" si="10"/>
        <v>2.5599224265931335</v>
      </c>
      <c r="M33" s="64">
        <f>FBiH!M20</f>
        <v>21887395</v>
      </c>
      <c r="N33" s="65">
        <f t="shared" si="11"/>
        <v>5.3942963937217483</v>
      </c>
    </row>
    <row r="34" spans="1:14" x14ac:dyDescent="0.25">
      <c r="A34" s="35" t="s">
        <v>45</v>
      </c>
      <c r="B34" s="7" t="s">
        <v>21</v>
      </c>
      <c r="C34" s="64">
        <f>RS!C24</f>
        <v>4080</v>
      </c>
      <c r="D34" s="65">
        <f t="shared" si="6"/>
        <v>2.7358313440442026</v>
      </c>
      <c r="E34" s="64">
        <f>RS!E24</f>
        <v>12116271</v>
      </c>
      <c r="F34" s="65">
        <f t="shared" si="7"/>
        <v>3.9787928516602005</v>
      </c>
      <c r="G34" s="64">
        <f>RS!G24</f>
        <v>349</v>
      </c>
      <c r="H34" s="67">
        <f t="shared" si="8"/>
        <v>2.1987021987021986</v>
      </c>
      <c r="I34" s="64">
        <f>RS!I24</f>
        <v>2647695</v>
      </c>
      <c r="J34" s="65">
        <f t="shared" si="9"/>
        <v>2.6155392724748738</v>
      </c>
      <c r="K34" s="64">
        <f>RS!K24</f>
        <v>4429</v>
      </c>
      <c r="L34" s="67">
        <f t="shared" si="10"/>
        <v>2.6841610860276961</v>
      </c>
      <c r="M34" s="64">
        <f>RS!M24</f>
        <v>14763966</v>
      </c>
      <c r="N34" s="65">
        <f t="shared" si="11"/>
        <v>3.6386791827364791</v>
      </c>
    </row>
    <row r="35" spans="1:14" ht="15.75" thickBot="1" x14ac:dyDescent="0.3">
      <c r="A35" s="46"/>
      <c r="B35" s="47" t="s">
        <v>51</v>
      </c>
      <c r="C35" s="62">
        <f t="shared" ref="C35:N35" si="12">SUM(C11:C34)</f>
        <v>149132</v>
      </c>
      <c r="D35" s="69">
        <f t="shared" si="12"/>
        <v>99.999999999999986</v>
      </c>
      <c r="E35" s="62">
        <f t="shared" si="12"/>
        <v>304521282</v>
      </c>
      <c r="F35" s="69">
        <f t="shared" si="12"/>
        <v>100.00000000000001</v>
      </c>
      <c r="G35" s="62">
        <f t="shared" si="12"/>
        <v>15873</v>
      </c>
      <c r="H35" s="69">
        <f t="shared" si="12"/>
        <v>99.999999999999986</v>
      </c>
      <c r="I35" s="62">
        <f t="shared" si="12"/>
        <v>101229411</v>
      </c>
      <c r="J35" s="70">
        <f t="shared" si="12"/>
        <v>100</v>
      </c>
      <c r="K35" s="62">
        <f t="shared" si="12"/>
        <v>165005</v>
      </c>
      <c r="L35" s="69">
        <f t="shared" si="12"/>
        <v>100.00000000000001</v>
      </c>
      <c r="M35" s="62">
        <f>SUM(M11:M34)</f>
        <v>405750693</v>
      </c>
      <c r="N35" s="70">
        <f t="shared" si="12"/>
        <v>99.999999999999986</v>
      </c>
    </row>
    <row r="38" spans="1:14" x14ac:dyDescent="0.25">
      <c r="A38" t="s">
        <v>58</v>
      </c>
      <c r="B38" s="36"/>
    </row>
    <row r="39" spans="1:14" x14ac:dyDescent="0.25">
      <c r="A39" t="s">
        <v>59</v>
      </c>
      <c r="C39" s="10"/>
      <c r="D39" s="10"/>
      <c r="H39" s="11"/>
      <c r="I39" s="11"/>
    </row>
    <row r="40" spans="1:14" x14ac:dyDescent="0.25">
      <c r="C40" s="30"/>
    </row>
    <row r="41" spans="1:14" x14ac:dyDescent="0.25">
      <c r="B41" s="38"/>
      <c r="C41" s="8"/>
    </row>
    <row r="42" spans="1:14" x14ac:dyDescent="0.25">
      <c r="B42" s="38"/>
    </row>
    <row r="43" spans="1:14" x14ac:dyDescent="0.25">
      <c r="B43" s="38"/>
      <c r="C43" s="8"/>
      <c r="E43" s="31"/>
      <c r="F43" s="31"/>
    </row>
    <row r="44" spans="1:14" x14ac:dyDescent="0.25">
      <c r="B44" s="38"/>
      <c r="C44" s="8"/>
      <c r="D44" s="16"/>
      <c r="I44" s="8"/>
    </row>
    <row r="45" spans="1:14" x14ac:dyDescent="0.25">
      <c r="B45" s="38"/>
      <c r="C45" s="8"/>
      <c r="I45" s="8"/>
    </row>
    <row r="46" spans="1:14" x14ac:dyDescent="0.25">
      <c r="B46" s="38"/>
    </row>
    <row r="47" spans="1:14" x14ac:dyDescent="0.25">
      <c r="B47" s="38"/>
    </row>
    <row r="48" spans="1:14" x14ac:dyDescent="0.25">
      <c r="B48" s="38"/>
    </row>
    <row r="49" spans="2:4" x14ac:dyDescent="0.25">
      <c r="B49" s="38"/>
      <c r="D49" s="39"/>
    </row>
    <row r="50" spans="2:4" x14ac:dyDescent="0.25">
      <c r="B50" s="38"/>
    </row>
    <row r="51" spans="2:4" x14ac:dyDescent="0.25">
      <c r="B51" s="38"/>
    </row>
    <row r="52" spans="2:4" x14ac:dyDescent="0.25">
      <c r="B52" s="38"/>
    </row>
    <row r="53" spans="2:4" x14ac:dyDescent="0.25">
      <c r="B53" s="38"/>
    </row>
    <row r="54" spans="2:4" x14ac:dyDescent="0.25">
      <c r="B54" s="38"/>
    </row>
    <row r="55" spans="2:4" x14ac:dyDescent="0.25">
      <c r="B55" s="38"/>
    </row>
    <row r="56" spans="2:4" x14ac:dyDescent="0.25">
      <c r="B56" s="38"/>
    </row>
    <row r="57" spans="2:4" x14ac:dyDescent="0.25">
      <c r="B57" s="38"/>
    </row>
    <row r="58" spans="2:4" x14ac:dyDescent="0.25">
      <c r="B58" s="38"/>
    </row>
    <row r="59" spans="2:4" x14ac:dyDescent="0.25">
      <c r="B59" s="38"/>
    </row>
    <row r="60" spans="2:4" x14ac:dyDescent="0.25">
      <c r="B60" s="38"/>
    </row>
    <row r="61" spans="2:4" x14ac:dyDescent="0.25">
      <c r="B61" s="38"/>
    </row>
    <row r="62" spans="2:4" x14ac:dyDescent="0.25">
      <c r="B62" s="38"/>
    </row>
    <row r="63" spans="2:4" x14ac:dyDescent="0.25">
      <c r="B63" s="38"/>
    </row>
    <row r="64" spans="2:4" x14ac:dyDescent="0.25">
      <c r="B64" s="38"/>
    </row>
    <row r="65" spans="2:5" x14ac:dyDescent="0.25">
      <c r="B65" s="38"/>
    </row>
    <row r="66" spans="2:5" x14ac:dyDescent="0.25">
      <c r="B66" s="38"/>
    </row>
    <row r="67" spans="2:5" x14ac:dyDescent="0.25">
      <c r="B67" s="38"/>
    </row>
    <row r="68" spans="2:5" x14ac:dyDescent="0.25">
      <c r="B68" s="38"/>
    </row>
    <row r="69" spans="2:5" x14ac:dyDescent="0.25">
      <c r="B69" s="38"/>
    </row>
    <row r="70" spans="2:5" x14ac:dyDescent="0.25">
      <c r="B70" s="38"/>
    </row>
    <row r="71" spans="2:5" x14ac:dyDescent="0.25">
      <c r="B71" s="38"/>
    </row>
    <row r="72" spans="2:5" x14ac:dyDescent="0.25">
      <c r="B72" s="38"/>
    </row>
    <row r="73" spans="2:5" x14ac:dyDescent="0.25">
      <c r="B73" s="38"/>
    </row>
    <row r="74" spans="2:5" x14ac:dyDescent="0.25">
      <c r="E74" s="37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6"/>
  <sheetViews>
    <sheetView showGridLines="0" showRuler="0" view="pageLayout" topLeftCell="B1" zoomScaleNormal="65" workbookViewId="0">
      <selection activeCell="M10" sqref="M10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2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0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3"/>
      <c r="K7" s="3"/>
      <c r="L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0" t="s">
        <v>65</v>
      </c>
      <c r="D10" s="44" t="s">
        <v>48</v>
      </c>
      <c r="E10" s="60" t="s">
        <v>65</v>
      </c>
      <c r="F10" s="44" t="s">
        <v>48</v>
      </c>
      <c r="G10" s="60" t="s">
        <v>65</v>
      </c>
      <c r="H10" s="44" t="s">
        <v>48</v>
      </c>
      <c r="I10" s="60" t="s">
        <v>65</v>
      </c>
      <c r="J10" s="44" t="s">
        <v>48</v>
      </c>
      <c r="K10" s="60" t="s">
        <v>65</v>
      </c>
      <c r="L10" s="44" t="s">
        <v>48</v>
      </c>
      <c r="M10" s="60" t="s">
        <v>65</v>
      </c>
      <c r="N10" s="61" t="s">
        <v>48</v>
      </c>
    </row>
    <row r="11" spans="1:14" x14ac:dyDescent="0.25">
      <c r="A11" s="35" t="s">
        <v>22</v>
      </c>
      <c r="B11" s="7" t="s">
        <v>50</v>
      </c>
      <c r="C11" s="41">
        <v>20642</v>
      </c>
      <c r="D11" s="26">
        <f t="shared" ref="D11:D20" si="0">C11/C$21*100</f>
        <v>17.275953265709216</v>
      </c>
      <c r="E11" s="42">
        <v>38366130</v>
      </c>
      <c r="F11" s="26">
        <f t="shared" ref="F11:F20" si="1">E11/E$21*100</f>
        <v>17.872893689806801</v>
      </c>
      <c r="G11" s="42">
        <v>474</v>
      </c>
      <c r="H11" s="54">
        <f t="shared" ref="H11:H20" si="2">G11/G$21*100</f>
        <v>3.4275797237688912</v>
      </c>
      <c r="I11" s="42">
        <v>6547006</v>
      </c>
      <c r="J11" s="26">
        <f t="shared" ref="J11:J20" si="3">I11/I$21*100</f>
        <v>7.6525681601301523</v>
      </c>
      <c r="K11" s="42">
        <f t="shared" ref="K11:K20" si="4">C11+G11</f>
        <v>21116</v>
      </c>
      <c r="L11" s="54">
        <f t="shared" ref="L11:L20" si="5">K11/K$21*100</f>
        <v>15.839415510865408</v>
      </c>
      <c r="M11" s="42">
        <f>E11+I11</f>
        <v>44913136</v>
      </c>
      <c r="N11" s="26">
        <f t="shared" ref="N11:N20" si="6">M11/M$21*100</f>
        <v>14.960371407541482</v>
      </c>
    </row>
    <row r="12" spans="1:14" x14ac:dyDescent="0.25">
      <c r="A12" s="35" t="s">
        <v>23</v>
      </c>
      <c r="B12" s="55" t="s">
        <v>63</v>
      </c>
      <c r="C12" s="40">
        <v>30531</v>
      </c>
      <c r="D12" s="26">
        <f t="shared" si="0"/>
        <v>25.552375213417694</v>
      </c>
      <c r="E12" s="42">
        <v>54470773</v>
      </c>
      <c r="F12" s="26">
        <f t="shared" si="1"/>
        <v>25.375255076042297</v>
      </c>
      <c r="G12" s="42">
        <v>0</v>
      </c>
      <c r="H12" s="54">
        <f t="shared" si="2"/>
        <v>0</v>
      </c>
      <c r="I12" s="42">
        <v>0</v>
      </c>
      <c r="J12" s="26">
        <f t="shared" si="3"/>
        <v>0</v>
      </c>
      <c r="K12" s="42">
        <f t="shared" si="4"/>
        <v>30531</v>
      </c>
      <c r="L12" s="54">
        <f t="shared" si="5"/>
        <v>22.901742515733652</v>
      </c>
      <c r="M12" s="42">
        <f t="shared" ref="M12:M20" si="7">E12+I12</f>
        <v>54470773</v>
      </c>
      <c r="N12" s="26">
        <f t="shared" si="6"/>
        <v>18.143978967219802</v>
      </c>
    </row>
    <row r="13" spans="1:14" x14ac:dyDescent="0.25">
      <c r="A13" s="35" t="s">
        <v>24</v>
      </c>
      <c r="B13" s="7" t="s">
        <v>0</v>
      </c>
      <c r="C13" s="40">
        <v>3534</v>
      </c>
      <c r="D13" s="26">
        <f t="shared" si="0"/>
        <v>2.9577181882093</v>
      </c>
      <c r="E13" s="42">
        <v>10063823</v>
      </c>
      <c r="F13" s="26">
        <f t="shared" si="1"/>
        <v>4.688240346160339</v>
      </c>
      <c r="G13" s="42">
        <v>0</v>
      </c>
      <c r="H13" s="54">
        <f t="shared" si="2"/>
        <v>0</v>
      </c>
      <c r="I13" s="43">
        <v>0</v>
      </c>
      <c r="J13" s="26">
        <f t="shared" si="3"/>
        <v>0</v>
      </c>
      <c r="K13" s="42">
        <f t="shared" si="4"/>
        <v>3534</v>
      </c>
      <c r="L13" s="54">
        <f t="shared" si="5"/>
        <v>2.6509042629000925</v>
      </c>
      <c r="M13" s="42">
        <f t="shared" si="7"/>
        <v>10063823</v>
      </c>
      <c r="N13" s="26">
        <f t="shared" si="6"/>
        <v>3.3522159276466095</v>
      </c>
    </row>
    <row r="14" spans="1:14" x14ac:dyDescent="0.25">
      <c r="A14" s="35" t="s">
        <v>25</v>
      </c>
      <c r="B14" s="7" t="s">
        <v>1</v>
      </c>
      <c r="C14" s="40">
        <v>7433</v>
      </c>
      <c r="D14" s="26">
        <f t="shared" si="0"/>
        <v>6.2209166080814162</v>
      </c>
      <c r="E14" s="42">
        <v>19191887</v>
      </c>
      <c r="F14" s="26">
        <f t="shared" si="1"/>
        <v>8.9405565809682965</v>
      </c>
      <c r="G14" s="42">
        <v>399</v>
      </c>
      <c r="H14" s="54">
        <f t="shared" si="2"/>
        <v>2.8852411598814087</v>
      </c>
      <c r="I14" s="43">
        <v>3806175</v>
      </c>
      <c r="J14" s="26">
        <f t="shared" si="3"/>
        <v>4.4489058994116366</v>
      </c>
      <c r="K14" s="42">
        <f t="shared" si="4"/>
        <v>7832</v>
      </c>
      <c r="L14" s="54">
        <f t="shared" si="5"/>
        <v>5.8748959216280481</v>
      </c>
      <c r="M14" s="42">
        <f t="shared" si="7"/>
        <v>22998062</v>
      </c>
      <c r="N14" s="26">
        <f t="shared" si="6"/>
        <v>7.6605550138753671</v>
      </c>
    </row>
    <row r="15" spans="1:14" x14ac:dyDescent="0.25">
      <c r="A15" s="35" t="s">
        <v>26</v>
      </c>
      <c r="B15" s="7" t="s">
        <v>2</v>
      </c>
      <c r="C15" s="40">
        <v>14238</v>
      </c>
      <c r="D15" s="26">
        <f t="shared" si="0"/>
        <v>11.916239831274481</v>
      </c>
      <c r="E15" s="42">
        <v>30603257</v>
      </c>
      <c r="F15" s="26">
        <f t="shared" si="1"/>
        <v>14.25655282205518</v>
      </c>
      <c r="G15" s="42">
        <v>0</v>
      </c>
      <c r="H15" s="54">
        <f t="shared" si="2"/>
        <v>0</v>
      </c>
      <c r="I15" s="42">
        <v>0</v>
      </c>
      <c r="J15" s="26">
        <f t="shared" si="3"/>
        <v>0</v>
      </c>
      <c r="K15" s="42">
        <f t="shared" si="4"/>
        <v>14238</v>
      </c>
      <c r="L15" s="54">
        <f t="shared" si="5"/>
        <v>10.680128719629742</v>
      </c>
      <c r="M15" s="42">
        <f t="shared" si="7"/>
        <v>30603257</v>
      </c>
      <c r="N15" s="26">
        <f t="shared" si="6"/>
        <v>10.193812585263332</v>
      </c>
    </row>
    <row r="16" spans="1:14" x14ac:dyDescent="0.25">
      <c r="A16" s="35" t="s">
        <v>27</v>
      </c>
      <c r="B16" s="7" t="s">
        <v>3</v>
      </c>
      <c r="C16" s="41">
        <v>4090</v>
      </c>
      <c r="D16" s="26">
        <f t="shared" si="0"/>
        <v>3.423052458906632</v>
      </c>
      <c r="E16" s="42">
        <v>9124566</v>
      </c>
      <c r="F16" s="26">
        <f t="shared" si="1"/>
        <v>4.250686688587713</v>
      </c>
      <c r="G16" s="42">
        <v>2127</v>
      </c>
      <c r="H16" s="54">
        <f t="shared" si="2"/>
        <v>15.380721671849013</v>
      </c>
      <c r="I16" s="42">
        <v>18963853</v>
      </c>
      <c r="J16" s="26">
        <f t="shared" si="3"/>
        <v>22.166189806636599</v>
      </c>
      <c r="K16" s="42">
        <f t="shared" si="4"/>
        <v>6217</v>
      </c>
      <c r="L16" s="54">
        <f t="shared" si="5"/>
        <v>4.6634611778296193</v>
      </c>
      <c r="M16" s="42">
        <f t="shared" si="7"/>
        <v>28088419</v>
      </c>
      <c r="N16" s="26">
        <f t="shared" si="6"/>
        <v>9.3561309210437873</v>
      </c>
    </row>
    <row r="17" spans="1:20" x14ac:dyDescent="0.25">
      <c r="A17" s="35" t="s">
        <v>28</v>
      </c>
      <c r="B17" s="7" t="s">
        <v>4</v>
      </c>
      <c r="C17" s="40">
        <v>10890</v>
      </c>
      <c r="D17" s="26">
        <f t="shared" si="0"/>
        <v>9.1141910213919868</v>
      </c>
      <c r="E17" s="42">
        <v>26707978</v>
      </c>
      <c r="F17" s="26">
        <f t="shared" si="1"/>
        <v>12.441933847998191</v>
      </c>
      <c r="G17" s="42">
        <v>711</v>
      </c>
      <c r="H17" s="54">
        <f t="shared" si="2"/>
        <v>5.1413695856533375</v>
      </c>
      <c r="I17" s="42">
        <v>2754859</v>
      </c>
      <c r="J17" s="26">
        <f t="shared" si="3"/>
        <v>3.2200591032065637</v>
      </c>
      <c r="K17" s="42">
        <f t="shared" si="4"/>
        <v>11601</v>
      </c>
      <c r="L17" s="54">
        <f t="shared" si="5"/>
        <v>8.702077066752679</v>
      </c>
      <c r="M17" s="42">
        <f t="shared" si="7"/>
        <v>29462837</v>
      </c>
      <c r="N17" s="26">
        <f t="shared" si="6"/>
        <v>9.8139436141768233</v>
      </c>
    </row>
    <row r="18" spans="1:20" x14ac:dyDescent="0.25">
      <c r="A18" s="35" t="s">
        <v>29</v>
      </c>
      <c r="B18" s="7" t="s">
        <v>5</v>
      </c>
      <c r="C18" s="40">
        <v>11354</v>
      </c>
      <c r="D18" s="26">
        <f t="shared" si="0"/>
        <v>9.5025275350674558</v>
      </c>
      <c r="E18" s="42">
        <v>14564801</v>
      </c>
      <c r="F18" s="26">
        <f t="shared" si="1"/>
        <v>6.7850247050247656</v>
      </c>
      <c r="G18" s="42">
        <v>3878</v>
      </c>
      <c r="H18" s="54">
        <f t="shared" si="2"/>
        <v>28.042519343408777</v>
      </c>
      <c r="I18" s="42">
        <v>11786831</v>
      </c>
      <c r="J18" s="26">
        <f t="shared" si="3"/>
        <v>13.777217802982774</v>
      </c>
      <c r="K18" s="42">
        <f t="shared" si="4"/>
        <v>15232</v>
      </c>
      <c r="L18" s="54">
        <f t="shared" si="5"/>
        <v>11.425742425719921</v>
      </c>
      <c r="M18" s="42">
        <f t="shared" si="7"/>
        <v>26351632</v>
      </c>
      <c r="N18" s="26">
        <f t="shared" si="6"/>
        <v>8.7776146808108688</v>
      </c>
    </row>
    <row r="19" spans="1:20" x14ac:dyDescent="0.25">
      <c r="A19" s="35" t="s">
        <v>30</v>
      </c>
      <c r="B19" s="7" t="s">
        <v>6</v>
      </c>
      <c r="C19" s="40">
        <v>15635</v>
      </c>
      <c r="D19" s="26">
        <f t="shared" si="0"/>
        <v>13.085434033008603</v>
      </c>
      <c r="E19" s="42">
        <v>11019284</v>
      </c>
      <c r="F19" s="26">
        <f t="shared" si="1"/>
        <v>5.1333426506605973</v>
      </c>
      <c r="G19" s="42">
        <v>3153</v>
      </c>
      <c r="H19" s="54">
        <f t="shared" si="2"/>
        <v>22.79991322582978</v>
      </c>
      <c r="I19" s="42">
        <v>20355426</v>
      </c>
      <c r="J19" s="26">
        <f t="shared" si="3"/>
        <v>23.792751204670569</v>
      </c>
      <c r="K19" s="42">
        <f t="shared" si="4"/>
        <v>18788</v>
      </c>
      <c r="L19" s="54">
        <f t="shared" si="5"/>
        <v>14.093149205253802</v>
      </c>
      <c r="M19" s="42">
        <f t="shared" si="7"/>
        <v>31374710</v>
      </c>
      <c r="N19" s="26">
        <f t="shared" si="6"/>
        <v>10.450780243978192</v>
      </c>
    </row>
    <row r="20" spans="1:20" x14ac:dyDescent="0.25">
      <c r="A20" s="35" t="s">
        <v>31</v>
      </c>
      <c r="B20" s="7" t="s">
        <v>56</v>
      </c>
      <c r="C20" s="40">
        <v>1137</v>
      </c>
      <c r="D20" s="26">
        <f t="shared" si="0"/>
        <v>0.95159184493321292</v>
      </c>
      <c r="E20" s="17">
        <v>548488</v>
      </c>
      <c r="F20" s="26">
        <f t="shared" si="1"/>
        <v>0.25551359269581669</v>
      </c>
      <c r="G20" s="42">
        <v>3087</v>
      </c>
      <c r="H20" s="54">
        <f t="shared" si="2"/>
        <v>22.322655289608793</v>
      </c>
      <c r="I20" s="42">
        <v>21338907</v>
      </c>
      <c r="J20" s="26">
        <f t="shared" si="3"/>
        <v>24.942308022961704</v>
      </c>
      <c r="K20" s="42">
        <f t="shared" si="4"/>
        <v>4224</v>
      </c>
      <c r="L20" s="54">
        <f t="shared" si="5"/>
        <v>3.1684831936870368</v>
      </c>
      <c r="M20" s="42">
        <f t="shared" si="7"/>
        <v>21887395</v>
      </c>
      <c r="N20" s="26">
        <f t="shared" si="6"/>
        <v>7.290596638443736</v>
      </c>
    </row>
    <row r="21" spans="1:20" ht="15.75" thickBot="1" x14ac:dyDescent="0.3">
      <c r="A21" s="46"/>
      <c r="B21" s="47" t="s">
        <v>51</v>
      </c>
      <c r="C21" s="52">
        <f>SUM(C11:C20)</f>
        <v>119484</v>
      </c>
      <c r="D21" s="48">
        <f t="shared" ref="D21:N21" si="8">SUM(D11:D20)</f>
        <v>100.00000000000001</v>
      </c>
      <c r="E21" s="52">
        <f t="shared" si="8"/>
        <v>214660987</v>
      </c>
      <c r="F21" s="48">
        <f t="shared" si="8"/>
        <v>100</v>
      </c>
      <c r="G21" s="52">
        <f>SUM(G11:G20)</f>
        <v>13829</v>
      </c>
      <c r="H21" s="48">
        <f t="shared" si="8"/>
        <v>100</v>
      </c>
      <c r="I21" s="52">
        <f>SUM(I11:I20)</f>
        <v>85553057</v>
      </c>
      <c r="J21" s="49">
        <f t="shared" si="8"/>
        <v>100</v>
      </c>
      <c r="K21" s="62">
        <f t="shared" si="8"/>
        <v>133313</v>
      </c>
      <c r="L21" s="48">
        <f t="shared" si="8"/>
        <v>99.999999999999986</v>
      </c>
      <c r="M21" s="62">
        <f>SUM(M11:M20)</f>
        <v>300214044</v>
      </c>
      <c r="N21" s="49">
        <f t="shared" si="8"/>
        <v>99.999999999999986</v>
      </c>
    </row>
    <row r="22" spans="1:20" x14ac:dyDescent="0.25">
      <c r="M22" s="8"/>
    </row>
    <row r="25" spans="1:20" x14ac:dyDescent="0.25">
      <c r="B25" t="s">
        <v>61</v>
      </c>
      <c r="D25" s="20"/>
      <c r="E25" s="21"/>
      <c r="R25" s="14"/>
      <c r="S25" s="14"/>
      <c r="T25" s="14"/>
    </row>
    <row r="26" spans="1:20" ht="15.75" x14ac:dyDescent="0.25">
      <c r="B26" t="s">
        <v>62</v>
      </c>
      <c r="C26" s="41"/>
      <c r="D26" s="12"/>
      <c r="E26" s="42"/>
      <c r="F26" s="14"/>
      <c r="H26" s="22"/>
      <c r="I26" s="22"/>
      <c r="J26" s="34"/>
      <c r="K26" s="13"/>
      <c r="L26" s="14"/>
      <c r="M26" s="22"/>
      <c r="R26" s="20"/>
      <c r="S26" s="20"/>
    </row>
    <row r="27" spans="1:20" x14ac:dyDescent="0.25">
      <c r="B27" s="15"/>
      <c r="C27" s="40"/>
      <c r="D27" s="12"/>
      <c r="E27" s="42"/>
      <c r="F27" s="14"/>
      <c r="I27" s="12"/>
      <c r="K27" s="13"/>
      <c r="L27" s="14"/>
    </row>
    <row r="28" spans="1:20" x14ac:dyDescent="0.25">
      <c r="B28" s="15"/>
      <c r="C28" s="40"/>
      <c r="D28" s="12"/>
      <c r="E28" s="42"/>
      <c r="F28" s="14"/>
      <c r="H28" s="19"/>
      <c r="I28" s="12"/>
      <c r="K28" s="13"/>
      <c r="L28" s="14"/>
      <c r="S28" s="23"/>
      <c r="T28" s="21"/>
    </row>
    <row r="29" spans="1:20" x14ac:dyDescent="0.25">
      <c r="B29" s="15"/>
      <c r="C29" s="40"/>
      <c r="D29" s="12"/>
      <c r="E29" s="42"/>
      <c r="F29" s="14"/>
      <c r="H29" s="15"/>
      <c r="I29" s="12"/>
      <c r="J29" s="12"/>
      <c r="K29" s="14"/>
      <c r="L29" s="14"/>
    </row>
    <row r="30" spans="1:20" x14ac:dyDescent="0.25">
      <c r="B30" s="15"/>
      <c r="C30" s="40"/>
      <c r="D30" s="12"/>
      <c r="E30" s="42"/>
      <c r="F30" s="14"/>
      <c r="H30" s="15"/>
      <c r="I30" s="12"/>
      <c r="J30" s="12"/>
      <c r="K30" s="14"/>
      <c r="L30" s="14"/>
    </row>
    <row r="31" spans="1:20" x14ac:dyDescent="0.25">
      <c r="B31" s="15"/>
      <c r="C31" s="40"/>
      <c r="D31" s="12"/>
      <c r="E31" s="42"/>
      <c r="F31" s="14"/>
      <c r="H31" s="15"/>
      <c r="I31" s="12"/>
      <c r="J31" s="12"/>
      <c r="K31" s="14"/>
      <c r="L31" s="14"/>
    </row>
    <row r="32" spans="1:20" x14ac:dyDescent="0.25">
      <c r="B32" s="15"/>
      <c r="C32" s="41"/>
      <c r="D32" s="12"/>
      <c r="E32" s="42"/>
      <c r="F32" s="14"/>
      <c r="H32" s="15"/>
      <c r="I32" s="12"/>
      <c r="J32" s="12"/>
      <c r="K32" s="14"/>
      <c r="L32" s="14"/>
    </row>
    <row r="33" spans="2:12" x14ac:dyDescent="0.25">
      <c r="B33" s="15"/>
      <c r="C33" s="40"/>
      <c r="D33" s="12"/>
      <c r="E33" s="42"/>
      <c r="F33" s="14"/>
      <c r="H33" s="15"/>
      <c r="I33" s="12"/>
      <c r="J33" s="12"/>
      <c r="K33" s="14"/>
      <c r="L33" s="14"/>
    </row>
    <row r="34" spans="2:12" x14ac:dyDescent="0.25">
      <c r="B34" s="15"/>
      <c r="C34" s="40"/>
      <c r="D34" s="12"/>
      <c r="E34" s="42"/>
      <c r="F34" s="14"/>
      <c r="H34" s="15"/>
      <c r="I34" s="12"/>
      <c r="J34" s="12"/>
      <c r="K34" s="14"/>
      <c r="L34" s="14"/>
    </row>
    <row r="35" spans="2:12" x14ac:dyDescent="0.25">
      <c r="B35" s="15"/>
      <c r="C35" s="40"/>
      <c r="D35" s="12"/>
      <c r="E35" s="42"/>
      <c r="F35" s="14"/>
      <c r="H35" s="15"/>
      <c r="I35" s="12"/>
      <c r="J35" s="12"/>
      <c r="K35" s="14"/>
      <c r="L35" s="14"/>
    </row>
    <row r="36" spans="2:12" x14ac:dyDescent="0.25">
      <c r="B36" s="15"/>
      <c r="C36" s="40"/>
      <c r="D36" s="12"/>
      <c r="E36" s="17"/>
      <c r="F36" s="14"/>
      <c r="H36" s="15"/>
      <c r="I36" s="12"/>
    </row>
    <row r="37" spans="2:12" x14ac:dyDescent="0.25">
      <c r="B37" s="15"/>
      <c r="C37" s="12"/>
      <c r="D37" s="12"/>
      <c r="E37" s="14"/>
      <c r="F37" s="14"/>
      <c r="H37" s="15"/>
      <c r="I37" s="12"/>
    </row>
    <row r="38" spans="2:12" x14ac:dyDescent="0.25">
      <c r="B38" s="15"/>
      <c r="C38" s="12"/>
      <c r="D38" s="12"/>
      <c r="E38" s="14"/>
      <c r="F38" s="14"/>
      <c r="H38" s="15"/>
      <c r="I38" s="12"/>
    </row>
    <row r="39" spans="2:12" x14ac:dyDescent="0.25">
      <c r="B39" s="24"/>
      <c r="E39" s="21"/>
      <c r="H39" s="24"/>
      <c r="I39" s="12"/>
    </row>
    <row r="40" spans="2:12" x14ac:dyDescent="0.25">
      <c r="B40" s="25"/>
      <c r="C40" s="12"/>
      <c r="D40" s="12"/>
      <c r="E40" s="12"/>
      <c r="F40" s="12"/>
      <c r="H40" s="15"/>
      <c r="I40" s="12"/>
      <c r="J40" s="12"/>
      <c r="K40" s="14"/>
      <c r="L40" s="14"/>
    </row>
    <row r="41" spans="2:12" x14ac:dyDescent="0.25">
      <c r="B41" s="25"/>
      <c r="C41" s="12"/>
      <c r="D41" s="12"/>
      <c r="E41" s="12"/>
      <c r="F41" s="12"/>
      <c r="H41" s="15"/>
      <c r="I41" s="12"/>
      <c r="J41" s="12"/>
      <c r="K41" s="14"/>
      <c r="L41" s="14"/>
    </row>
    <row r="42" spans="2:12" x14ac:dyDescent="0.25">
      <c r="B42" s="25"/>
      <c r="C42" s="12"/>
      <c r="D42" s="12"/>
      <c r="E42" s="12"/>
      <c r="F42" s="12"/>
      <c r="H42" s="15"/>
      <c r="I42" s="12"/>
      <c r="J42" s="12"/>
      <c r="K42" s="14"/>
      <c r="L42" s="14"/>
    </row>
    <row r="43" spans="2:12" x14ac:dyDescent="0.25">
      <c r="B43" s="25"/>
      <c r="C43" s="12"/>
      <c r="D43" s="12"/>
      <c r="E43" s="12"/>
      <c r="F43" s="12"/>
      <c r="H43" s="15"/>
      <c r="I43" s="12"/>
      <c r="J43" s="12"/>
      <c r="K43" s="14"/>
      <c r="L43" s="14"/>
    </row>
    <row r="44" spans="2:12" x14ac:dyDescent="0.25">
      <c r="B44" s="25"/>
      <c r="C44" s="12"/>
      <c r="D44" s="12"/>
      <c r="E44" s="12"/>
      <c r="F44" s="12"/>
      <c r="H44" s="15"/>
      <c r="I44" s="12"/>
      <c r="J44" s="12"/>
      <c r="K44" s="14"/>
      <c r="L44" s="14"/>
    </row>
    <row r="45" spans="2:12" x14ac:dyDescent="0.25">
      <c r="B45" s="25"/>
      <c r="C45" s="12"/>
      <c r="D45" s="12"/>
      <c r="E45" s="12"/>
      <c r="F45" s="12"/>
      <c r="H45" s="15"/>
      <c r="I45" s="12"/>
      <c r="J45" s="12"/>
      <c r="K45" s="14"/>
      <c r="L45" s="14"/>
    </row>
    <row r="46" spans="2:12" x14ac:dyDescent="0.25">
      <c r="B46" s="25"/>
      <c r="C46" s="12"/>
      <c r="D46" s="12"/>
      <c r="E46" s="12"/>
      <c r="F46" s="12"/>
      <c r="H46" s="15"/>
      <c r="I46" s="12"/>
      <c r="J46" s="12"/>
      <c r="K46" s="14"/>
      <c r="L46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4"/>
  <sheetViews>
    <sheetView showGridLines="0" showRuler="0" view="pageLayout" topLeftCell="B1" zoomScale="90" zoomScaleNormal="70" zoomScalePageLayoutView="90" workbookViewId="0">
      <selection activeCell="I25" sqref="I2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0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21.6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0" t="s">
        <v>65</v>
      </c>
      <c r="D10" s="44" t="s">
        <v>48</v>
      </c>
      <c r="E10" s="63" t="s">
        <v>65</v>
      </c>
      <c r="F10" s="44" t="s">
        <v>48</v>
      </c>
      <c r="G10" s="63" t="s">
        <v>65</v>
      </c>
      <c r="H10" s="44" t="s">
        <v>48</v>
      </c>
      <c r="I10" s="63" t="s">
        <v>65</v>
      </c>
      <c r="J10" s="44" t="s">
        <v>48</v>
      </c>
      <c r="K10" s="63" t="s">
        <v>65</v>
      </c>
      <c r="L10" s="44" t="s">
        <v>48</v>
      </c>
      <c r="M10" s="63" t="s">
        <v>65</v>
      </c>
      <c r="N10" s="61" t="s">
        <v>48</v>
      </c>
    </row>
    <row r="11" spans="1:14" x14ac:dyDescent="0.25">
      <c r="A11" s="45" t="s">
        <v>22</v>
      </c>
      <c r="B11" s="9" t="s">
        <v>9</v>
      </c>
      <c r="C11" s="41">
        <v>1680</v>
      </c>
      <c r="D11" s="26">
        <f>C11/C$25*100</f>
        <v>5.666486778197517</v>
      </c>
      <c r="E11" s="42">
        <v>6358731</v>
      </c>
      <c r="F11" s="26">
        <f t="shared" ref="F11:F24" si="0">E11/E$25*100</f>
        <v>7.0762409582563688</v>
      </c>
      <c r="G11" s="42">
        <v>0</v>
      </c>
      <c r="H11" s="54">
        <f t="shared" ref="H11:H24" si="1">G11/G$25*100</f>
        <v>0</v>
      </c>
      <c r="I11" s="53">
        <v>0</v>
      </c>
      <c r="J11" s="26">
        <f t="shared" ref="J11:J24" si="2">I11/I$25*100</f>
        <v>0</v>
      </c>
      <c r="K11" s="42">
        <f>C11+G11</f>
        <v>1680</v>
      </c>
      <c r="L11" s="54">
        <f t="shared" ref="L11:L24" si="3">K11/K$25*100</f>
        <v>5.301022340022719</v>
      </c>
      <c r="M11" s="42">
        <f t="shared" ref="M11:M24" si="4">E11+I11</f>
        <v>6358731</v>
      </c>
      <c r="N11" s="26">
        <f t="shared" ref="N11:N24" si="5">M11/M$25*100</f>
        <v>6.0251401387588119</v>
      </c>
    </row>
    <row r="12" spans="1:14" x14ac:dyDescent="0.25">
      <c r="A12" s="45" t="s">
        <v>23</v>
      </c>
      <c r="B12" s="9" t="s">
        <v>10</v>
      </c>
      <c r="C12" s="40">
        <v>2594</v>
      </c>
      <c r="D12" s="26">
        <f t="shared" ref="D12:D24" si="6">C12/C$25*100</f>
        <v>8.7493254182406908</v>
      </c>
      <c r="E12" s="42">
        <v>8000799</v>
      </c>
      <c r="F12" s="26">
        <f t="shared" si="0"/>
        <v>8.9035975232442759</v>
      </c>
      <c r="G12" s="42">
        <v>0</v>
      </c>
      <c r="H12" s="54">
        <f t="shared" si="1"/>
        <v>0</v>
      </c>
      <c r="I12" s="53">
        <v>0</v>
      </c>
      <c r="J12" s="26">
        <f t="shared" si="2"/>
        <v>0</v>
      </c>
      <c r="K12" s="42">
        <f t="shared" ref="K12:K24" si="7">C12+G12</f>
        <v>2594</v>
      </c>
      <c r="L12" s="54">
        <f t="shared" si="3"/>
        <v>8.1850309226303164</v>
      </c>
      <c r="M12" s="42">
        <f t="shared" si="4"/>
        <v>8000799</v>
      </c>
      <c r="N12" s="26">
        <f t="shared" si="5"/>
        <v>7.5810621957496496</v>
      </c>
    </row>
    <row r="13" spans="1:14" x14ac:dyDescent="0.25">
      <c r="A13" s="45" t="s">
        <v>24</v>
      </c>
      <c r="B13" s="9" t="s">
        <v>11</v>
      </c>
      <c r="C13" s="40">
        <v>4064</v>
      </c>
      <c r="D13" s="26">
        <f t="shared" si="6"/>
        <v>13.707501349163516</v>
      </c>
      <c r="E13" s="42">
        <v>12197393</v>
      </c>
      <c r="F13" s="26">
        <f t="shared" si="0"/>
        <v>13.573729086912078</v>
      </c>
      <c r="G13" s="42">
        <v>0</v>
      </c>
      <c r="H13" s="54">
        <f t="shared" si="1"/>
        <v>0</v>
      </c>
      <c r="I13" s="53">
        <v>0</v>
      </c>
      <c r="J13" s="26">
        <f t="shared" si="2"/>
        <v>0</v>
      </c>
      <c r="K13" s="42">
        <f t="shared" si="7"/>
        <v>4064</v>
      </c>
      <c r="L13" s="54">
        <f t="shared" si="3"/>
        <v>12.823425470150196</v>
      </c>
      <c r="M13" s="42">
        <f t="shared" si="4"/>
        <v>12197393</v>
      </c>
      <c r="N13" s="26">
        <f t="shared" si="5"/>
        <v>11.557495065055551</v>
      </c>
    </row>
    <row r="14" spans="1:14" x14ac:dyDescent="0.25">
      <c r="A14" s="45" t="s">
        <v>25</v>
      </c>
      <c r="B14" s="9" t="s">
        <v>19</v>
      </c>
      <c r="C14" s="40">
        <v>1326</v>
      </c>
      <c r="D14" s="26">
        <f t="shared" si="6"/>
        <v>4.4724770642201834</v>
      </c>
      <c r="E14" s="42">
        <v>4019835</v>
      </c>
      <c r="F14" s="26">
        <f t="shared" si="0"/>
        <v>4.4734273351762308</v>
      </c>
      <c r="G14" s="42">
        <v>0</v>
      </c>
      <c r="H14" s="54">
        <f t="shared" si="1"/>
        <v>0</v>
      </c>
      <c r="I14" s="53">
        <v>0</v>
      </c>
      <c r="J14" s="26">
        <f t="shared" si="2"/>
        <v>0</v>
      </c>
      <c r="K14" s="42">
        <f t="shared" si="7"/>
        <v>1326</v>
      </c>
      <c r="L14" s="54">
        <f t="shared" si="3"/>
        <v>4.1840212040893601</v>
      </c>
      <c r="M14" s="42">
        <f t="shared" si="4"/>
        <v>4019835</v>
      </c>
      <c r="N14" s="26">
        <f t="shared" si="5"/>
        <v>3.8089469753772454</v>
      </c>
    </row>
    <row r="15" spans="1:14" x14ac:dyDescent="0.25">
      <c r="A15" s="45" t="s">
        <v>26</v>
      </c>
      <c r="B15" s="9" t="s">
        <v>13</v>
      </c>
      <c r="C15" s="40">
        <v>1480</v>
      </c>
      <c r="D15" s="26">
        <f t="shared" si="6"/>
        <v>4.9919050188882892</v>
      </c>
      <c r="E15" s="42">
        <v>4853975</v>
      </c>
      <c r="F15" s="26">
        <f t="shared" si="0"/>
        <v>5.4016904796495488</v>
      </c>
      <c r="G15" s="42">
        <v>1695</v>
      </c>
      <c r="H15" s="54">
        <f t="shared" si="1"/>
        <v>82.925636007827791</v>
      </c>
      <c r="I15" s="53">
        <v>13028659</v>
      </c>
      <c r="J15" s="26">
        <f t="shared" si="2"/>
        <v>83.110262756250592</v>
      </c>
      <c r="K15" s="42">
        <f t="shared" si="7"/>
        <v>3175</v>
      </c>
      <c r="L15" s="54">
        <f t="shared" si="3"/>
        <v>10.018301148554841</v>
      </c>
      <c r="M15" s="42">
        <f t="shared" si="4"/>
        <v>17882634</v>
      </c>
      <c r="N15" s="26">
        <f t="shared" si="5"/>
        <v>16.944477742513882</v>
      </c>
    </row>
    <row r="16" spans="1:14" x14ac:dyDescent="0.25">
      <c r="A16" s="45" t="s">
        <v>27</v>
      </c>
      <c r="B16" s="9" t="s">
        <v>14</v>
      </c>
      <c r="C16" s="40">
        <v>895</v>
      </c>
      <c r="D16" s="26">
        <f t="shared" si="6"/>
        <v>3.0187533729087965</v>
      </c>
      <c r="E16" s="42">
        <v>3424984</v>
      </c>
      <c r="F16" s="26">
        <f t="shared" si="0"/>
        <v>3.8114542134543408</v>
      </c>
      <c r="G16" s="42">
        <v>0</v>
      </c>
      <c r="H16" s="54">
        <f t="shared" si="1"/>
        <v>0</v>
      </c>
      <c r="I16" s="53">
        <v>0</v>
      </c>
      <c r="J16" s="26">
        <f t="shared" si="2"/>
        <v>0</v>
      </c>
      <c r="K16" s="42">
        <f t="shared" si="7"/>
        <v>895</v>
      </c>
      <c r="L16" s="54">
        <f t="shared" si="3"/>
        <v>2.8240565442382937</v>
      </c>
      <c r="M16" s="42">
        <f t="shared" si="4"/>
        <v>3424984</v>
      </c>
      <c r="N16" s="26">
        <f t="shared" si="5"/>
        <v>3.2453029657972179</v>
      </c>
    </row>
    <row r="17" spans="1:14" x14ac:dyDescent="0.25">
      <c r="A17" s="45" t="s">
        <v>28</v>
      </c>
      <c r="B17" s="9" t="s">
        <v>15</v>
      </c>
      <c r="C17" s="41">
        <v>3087</v>
      </c>
      <c r="D17" s="26">
        <f t="shared" si="6"/>
        <v>10.412169454937938</v>
      </c>
      <c r="E17" s="42">
        <v>8879696</v>
      </c>
      <c r="F17" s="26">
        <f t="shared" si="0"/>
        <v>9.88166798250551</v>
      </c>
      <c r="G17" s="42">
        <v>0</v>
      </c>
      <c r="H17" s="54">
        <f t="shared" si="1"/>
        <v>0</v>
      </c>
      <c r="I17" s="53">
        <v>0</v>
      </c>
      <c r="J17" s="26">
        <f t="shared" si="2"/>
        <v>0</v>
      </c>
      <c r="K17" s="42">
        <f t="shared" si="7"/>
        <v>3087</v>
      </c>
      <c r="L17" s="54">
        <f t="shared" si="3"/>
        <v>9.7406285497917455</v>
      </c>
      <c r="M17" s="42">
        <f t="shared" si="4"/>
        <v>8879696</v>
      </c>
      <c r="N17" s="26">
        <f t="shared" si="5"/>
        <v>8.413850623587642</v>
      </c>
    </row>
    <row r="18" spans="1:14" x14ac:dyDescent="0.25">
      <c r="A18" s="45" t="s">
        <v>29</v>
      </c>
      <c r="B18" s="9" t="s">
        <v>16</v>
      </c>
      <c r="C18" s="40">
        <v>1414</v>
      </c>
      <c r="D18" s="26">
        <f t="shared" si="6"/>
        <v>4.7692930383162437</v>
      </c>
      <c r="E18" s="42">
        <v>4978856</v>
      </c>
      <c r="F18" s="26">
        <f t="shared" si="0"/>
        <v>5.5406628700695899</v>
      </c>
      <c r="G18" s="42">
        <v>0</v>
      </c>
      <c r="H18" s="54">
        <f t="shared" si="1"/>
        <v>0</v>
      </c>
      <c r="I18" s="53">
        <v>0</v>
      </c>
      <c r="J18" s="26">
        <f t="shared" si="2"/>
        <v>0</v>
      </c>
      <c r="K18" s="42">
        <f t="shared" si="7"/>
        <v>1414</v>
      </c>
      <c r="L18" s="54">
        <f t="shared" si="3"/>
        <v>4.4616938028524542</v>
      </c>
      <c r="M18" s="42">
        <f t="shared" si="4"/>
        <v>4978856</v>
      </c>
      <c r="N18" s="26">
        <f t="shared" si="5"/>
        <v>4.7176559490722507</v>
      </c>
    </row>
    <row r="19" spans="1:14" x14ac:dyDescent="0.25">
      <c r="A19" s="45" t="s">
        <v>30</v>
      </c>
      <c r="B19" s="9" t="s">
        <v>8</v>
      </c>
      <c r="C19" s="40">
        <v>3193</v>
      </c>
      <c r="D19" s="26">
        <f t="shared" si="6"/>
        <v>10.769697787371829</v>
      </c>
      <c r="E19" s="42">
        <v>9346322</v>
      </c>
      <c r="F19" s="26">
        <f t="shared" si="0"/>
        <v>10.400947381710687</v>
      </c>
      <c r="G19" s="42">
        <v>0</v>
      </c>
      <c r="H19" s="54">
        <f t="shared" si="1"/>
        <v>0</v>
      </c>
      <c r="I19" s="53">
        <v>0</v>
      </c>
      <c r="J19" s="26">
        <f t="shared" si="2"/>
        <v>0</v>
      </c>
      <c r="K19" s="42">
        <f t="shared" si="7"/>
        <v>3193</v>
      </c>
      <c r="L19" s="54">
        <f t="shared" si="3"/>
        <v>10.075097816483655</v>
      </c>
      <c r="M19" s="42">
        <f t="shared" si="4"/>
        <v>9346322</v>
      </c>
      <c r="N19" s="26">
        <f t="shared" si="5"/>
        <v>8.8559965552819477</v>
      </c>
    </row>
    <row r="20" spans="1:14" x14ac:dyDescent="0.25">
      <c r="A20" s="45" t="s">
        <v>31</v>
      </c>
      <c r="B20" s="9" t="s">
        <v>12</v>
      </c>
      <c r="C20" s="40">
        <v>1121</v>
      </c>
      <c r="D20" s="26">
        <f t="shared" si="6"/>
        <v>3.7810307609282243</v>
      </c>
      <c r="E20" s="42">
        <v>3663020</v>
      </c>
      <c r="F20" s="26">
        <f t="shared" si="0"/>
        <v>4.0763498495080608</v>
      </c>
      <c r="G20" s="42">
        <v>0</v>
      </c>
      <c r="H20" s="54">
        <f t="shared" si="1"/>
        <v>0</v>
      </c>
      <c r="I20" s="53">
        <v>0</v>
      </c>
      <c r="J20" s="26">
        <f t="shared" si="2"/>
        <v>0</v>
      </c>
      <c r="K20" s="42">
        <f t="shared" si="7"/>
        <v>1121</v>
      </c>
      <c r="L20" s="54">
        <f t="shared" si="3"/>
        <v>3.537170263788969</v>
      </c>
      <c r="M20" s="42">
        <f t="shared" si="4"/>
        <v>3663020</v>
      </c>
      <c r="N20" s="26">
        <f t="shared" si="5"/>
        <v>3.4708511542753264</v>
      </c>
    </row>
    <row r="21" spans="1:14" x14ac:dyDescent="0.25">
      <c r="A21" s="45" t="s">
        <v>32</v>
      </c>
      <c r="B21" s="9" t="s">
        <v>52</v>
      </c>
      <c r="C21" s="40">
        <v>3365</v>
      </c>
      <c r="D21" s="26">
        <f t="shared" si="6"/>
        <v>11.349838100377765</v>
      </c>
      <c r="E21" s="40">
        <v>8329293</v>
      </c>
      <c r="F21" s="26">
        <f t="shared" si="0"/>
        <v>9.2691583084609288</v>
      </c>
      <c r="G21" s="42">
        <v>0</v>
      </c>
      <c r="H21" s="54">
        <f t="shared" si="1"/>
        <v>0</v>
      </c>
      <c r="I21" s="53">
        <v>0</v>
      </c>
      <c r="J21" s="26">
        <f t="shared" si="2"/>
        <v>0</v>
      </c>
      <c r="K21" s="42">
        <f t="shared" si="7"/>
        <v>3365</v>
      </c>
      <c r="L21" s="54">
        <f t="shared" si="3"/>
        <v>10.617821532247886</v>
      </c>
      <c r="M21" s="42">
        <f t="shared" si="4"/>
        <v>8329293</v>
      </c>
      <c r="N21" s="26">
        <f t="shared" si="5"/>
        <v>7.8923227892141998</v>
      </c>
    </row>
    <row r="22" spans="1:14" x14ac:dyDescent="0.25">
      <c r="A22" s="45" t="s">
        <v>33</v>
      </c>
      <c r="B22" s="9" t="s">
        <v>18</v>
      </c>
      <c r="C22" s="40">
        <v>282</v>
      </c>
      <c r="D22" s="26">
        <f t="shared" si="6"/>
        <v>0.95116028062601188</v>
      </c>
      <c r="E22" s="42">
        <v>1175229</v>
      </c>
      <c r="F22" s="26">
        <f t="shared" si="0"/>
        <v>1.307840131172505</v>
      </c>
      <c r="G22" s="42">
        <v>0</v>
      </c>
      <c r="H22" s="54">
        <f t="shared" si="1"/>
        <v>0</v>
      </c>
      <c r="I22" s="53">
        <v>0</v>
      </c>
      <c r="J22" s="26">
        <f t="shared" si="2"/>
        <v>0</v>
      </c>
      <c r="K22" s="42">
        <f t="shared" si="7"/>
        <v>282</v>
      </c>
      <c r="L22" s="54">
        <f t="shared" si="3"/>
        <v>0.88981446421809929</v>
      </c>
      <c r="M22" s="42">
        <f t="shared" si="4"/>
        <v>1175229</v>
      </c>
      <c r="N22" s="26">
        <f t="shared" si="5"/>
        <v>1.1135742996729032</v>
      </c>
    </row>
    <row r="23" spans="1:14" x14ac:dyDescent="0.25">
      <c r="A23" s="45" t="s">
        <v>34</v>
      </c>
      <c r="B23" s="9" t="s">
        <v>17</v>
      </c>
      <c r="C23" s="40">
        <v>1067</v>
      </c>
      <c r="D23" s="26">
        <f t="shared" si="6"/>
        <v>3.5988936859147329</v>
      </c>
      <c r="E23" s="42">
        <v>2515891</v>
      </c>
      <c r="F23" s="26">
        <f t="shared" si="0"/>
        <v>2.7997804814684839</v>
      </c>
      <c r="G23" s="42">
        <v>0</v>
      </c>
      <c r="H23" s="54">
        <f t="shared" si="1"/>
        <v>0</v>
      </c>
      <c r="I23" s="53">
        <v>0</v>
      </c>
      <c r="J23" s="26">
        <f t="shared" si="2"/>
        <v>0</v>
      </c>
      <c r="K23" s="42">
        <f t="shared" si="7"/>
        <v>1067</v>
      </c>
      <c r="L23" s="54">
        <f t="shared" si="3"/>
        <v>3.3667802600025243</v>
      </c>
      <c r="M23" s="42">
        <f t="shared" si="4"/>
        <v>2515891</v>
      </c>
      <c r="N23" s="26">
        <f t="shared" si="5"/>
        <v>2.3839026763110507</v>
      </c>
    </row>
    <row r="24" spans="1:14" x14ac:dyDescent="0.25">
      <c r="A24" s="45" t="s">
        <v>35</v>
      </c>
      <c r="B24" s="9" t="s">
        <v>21</v>
      </c>
      <c r="C24" s="56">
        <v>4080</v>
      </c>
      <c r="D24" s="57">
        <f t="shared" si="6"/>
        <v>13.761467889908257</v>
      </c>
      <c r="E24" s="58">
        <v>12116271</v>
      </c>
      <c r="F24" s="57">
        <f t="shared" si="0"/>
        <v>13.48345339841139</v>
      </c>
      <c r="G24" s="58">
        <v>349</v>
      </c>
      <c r="H24" s="59">
        <f t="shared" si="1"/>
        <v>17.074363992172213</v>
      </c>
      <c r="I24" s="53">
        <v>2647695</v>
      </c>
      <c r="J24" s="57">
        <f t="shared" si="2"/>
        <v>16.889737243749408</v>
      </c>
      <c r="K24" s="58">
        <f t="shared" si="7"/>
        <v>4429</v>
      </c>
      <c r="L24" s="59">
        <f t="shared" si="3"/>
        <v>13.97513568092894</v>
      </c>
      <c r="M24" s="58">
        <f t="shared" si="4"/>
        <v>14763966</v>
      </c>
      <c r="N24" s="57">
        <f t="shared" si="5"/>
        <v>13.989420869332319</v>
      </c>
    </row>
    <row r="25" spans="1:14" ht="15.75" thickBot="1" x14ac:dyDescent="0.3">
      <c r="A25" s="46"/>
      <c r="B25" s="47" t="s">
        <v>51</v>
      </c>
      <c r="C25" s="52">
        <f>SUM(C11:C24)</f>
        <v>29648</v>
      </c>
      <c r="D25" s="48">
        <f t="shared" ref="D25:N25" si="8">SUM(D11:D24)</f>
        <v>100</v>
      </c>
      <c r="E25" s="52">
        <f>SUM(E11:E24)</f>
        <v>89860295</v>
      </c>
      <c r="F25" s="48">
        <f>SUM(F11:F24)</f>
        <v>100.00000000000001</v>
      </c>
      <c r="G25" s="52">
        <f>SUM(G11:G24)</f>
        <v>2044</v>
      </c>
      <c r="H25" s="48">
        <f t="shared" si="8"/>
        <v>100</v>
      </c>
      <c r="I25" s="52">
        <f t="shared" si="8"/>
        <v>15676354</v>
      </c>
      <c r="J25" s="49">
        <f t="shared" si="8"/>
        <v>100</v>
      </c>
      <c r="K25" s="62">
        <f>SUM(K11:K24)</f>
        <v>31692</v>
      </c>
      <c r="L25" s="48">
        <f t="shared" si="8"/>
        <v>100.00000000000001</v>
      </c>
      <c r="M25" s="62">
        <f>SUM(M11:M24)</f>
        <v>105536649</v>
      </c>
      <c r="N25" s="49">
        <f t="shared" si="8"/>
        <v>100.00000000000001</v>
      </c>
    </row>
    <row r="28" spans="1:14" x14ac:dyDescent="0.25">
      <c r="B28" t="s">
        <v>57</v>
      </c>
      <c r="C28" s="18"/>
      <c r="E28" s="18"/>
      <c r="G28" s="18"/>
      <c r="I28" s="18"/>
      <c r="J28" s="18"/>
      <c r="K28" s="18"/>
      <c r="M28" s="18"/>
      <c r="N28" s="18"/>
    </row>
    <row r="29" spans="1:14" x14ac:dyDescent="0.25">
      <c r="C29" s="27"/>
      <c r="E29" s="10"/>
      <c r="G29" s="27"/>
      <c r="I29" s="28"/>
      <c r="J29" s="27"/>
      <c r="K29" s="27"/>
      <c r="M29" s="28"/>
      <c r="N29" s="27"/>
    </row>
    <row r="30" spans="1:14" x14ac:dyDescent="0.25">
      <c r="C30" s="29"/>
    </row>
    <row r="31" spans="1:14" x14ac:dyDescent="0.25">
      <c r="B31" s="15"/>
      <c r="C31" s="14"/>
      <c r="E31" s="12"/>
      <c r="F31" s="12"/>
      <c r="I31" s="11"/>
      <c r="M31" s="11"/>
    </row>
    <row r="32" spans="1:14" x14ac:dyDescent="0.25">
      <c r="B32" s="15"/>
      <c r="C32" s="14"/>
      <c r="E32" s="12"/>
      <c r="F32" s="12"/>
    </row>
    <row r="33" spans="2:11" x14ac:dyDescent="0.25">
      <c r="B33" s="15"/>
      <c r="C33" s="14"/>
      <c r="E33" s="12"/>
      <c r="F33" s="12"/>
    </row>
    <row r="34" spans="2:11" x14ac:dyDescent="0.25">
      <c r="B34" s="15"/>
      <c r="C34" s="14"/>
      <c r="E34" s="12"/>
      <c r="F34" s="12"/>
    </row>
    <row r="35" spans="2:11" x14ac:dyDescent="0.25">
      <c r="B35" s="15"/>
      <c r="C35" s="14"/>
      <c r="E35" s="12"/>
      <c r="F35" s="12"/>
    </row>
    <row r="36" spans="2:11" x14ac:dyDescent="0.25">
      <c r="B36" s="15"/>
      <c r="C36" s="14"/>
      <c r="E36" s="12"/>
      <c r="F36" s="12"/>
    </row>
    <row r="37" spans="2:11" x14ac:dyDescent="0.25">
      <c r="B37" s="15"/>
      <c r="C37" s="14"/>
      <c r="E37" s="12"/>
      <c r="F37" s="12"/>
    </row>
    <row r="38" spans="2:11" x14ac:dyDescent="0.25">
      <c r="B38" s="15"/>
      <c r="C38" s="14"/>
      <c r="G38" s="12"/>
      <c r="K38" s="12"/>
    </row>
    <row r="39" spans="2:11" x14ac:dyDescent="0.25">
      <c r="B39" s="15"/>
      <c r="C39" s="14"/>
      <c r="G39" s="12"/>
      <c r="K39" s="12"/>
    </row>
    <row r="40" spans="2:11" x14ac:dyDescent="0.25">
      <c r="B40" s="15"/>
      <c r="C40" s="14"/>
      <c r="E40" s="10"/>
      <c r="G40" s="12"/>
      <c r="K40" s="12"/>
    </row>
    <row r="41" spans="2:11" x14ac:dyDescent="0.25">
      <c r="B41" s="15"/>
      <c r="C41" s="14"/>
      <c r="G41" s="12"/>
      <c r="K41" s="12"/>
    </row>
    <row r="42" spans="2:11" x14ac:dyDescent="0.25">
      <c r="B42" s="15"/>
      <c r="C42" s="14"/>
      <c r="G42" s="12"/>
      <c r="K42" s="12"/>
    </row>
    <row r="43" spans="2:11" x14ac:dyDescent="0.25">
      <c r="B43" s="15"/>
      <c r="C43" s="14"/>
      <c r="G43" s="12"/>
      <c r="K43" s="12"/>
    </row>
    <row r="44" spans="2:11" x14ac:dyDescent="0.25">
      <c r="G44" s="12"/>
      <c r="K44" s="12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2025-12-09T12:09:42Z</cp:lastPrinted>
  <dcterms:created xsi:type="dcterms:W3CDTF">2018-01-08T12:56:16Z</dcterms:created>
  <dcterms:modified xsi:type="dcterms:W3CDTF">2025-12-09T12:10:23Z</dcterms:modified>
</cp:coreProperties>
</file>