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Mjesečni EXCEL\2025\IX - 2025\Jezici\"/>
    </mc:Choice>
  </mc:AlternateContent>
  <xr:revisionPtr revIDLastSave="0" documentId="13_ncr:1_{1BC88382-94C1-4D8F-A29F-F2A184921711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" i="41" l="1"/>
  <c r="E11" i="41"/>
  <c r="G11" i="41"/>
  <c r="I11" i="41"/>
  <c r="E25" i="43"/>
  <c r="C25" i="43" l="1"/>
  <c r="M11" i="42" l="1"/>
  <c r="C21" i="42"/>
  <c r="D11" i="42" l="1"/>
  <c r="I21" i="42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C34" i="41"/>
  <c r="C30" i="41"/>
  <c r="C29" i="41"/>
  <c r="C23" i="41"/>
  <c r="C24" i="41"/>
  <c r="C25" i="41"/>
  <c r="C26" i="41"/>
  <c r="C27" i="41"/>
  <c r="C22" i="41"/>
  <c r="C20" i="41"/>
  <c r="C19" i="41"/>
  <c r="C17" i="41"/>
  <c r="C16" i="41"/>
  <c r="C13" i="41"/>
  <c r="C32" i="41"/>
  <c r="C33" i="41"/>
  <c r="C31" i="41"/>
  <c r="C28" i="41"/>
  <c r="C21" i="41"/>
  <c r="C18" i="41"/>
  <c r="C15" i="41"/>
  <c r="C14" i="41"/>
  <c r="C12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5" i="41"/>
  <c r="G35" i="41"/>
  <c r="I35" i="41"/>
  <c r="C35" i="41"/>
  <c r="L25" i="43" l="1"/>
  <c r="M11" i="41"/>
  <c r="K12" i="42"/>
  <c r="K12" i="41" s="1"/>
  <c r="K13" i="42"/>
  <c r="K14" i="41" s="1"/>
  <c r="K14" i="42"/>
  <c r="K15" i="41" s="1"/>
  <c r="K15" i="42"/>
  <c r="K18" i="41" s="1"/>
  <c r="K16" i="42"/>
  <c r="K21" i="41" s="1"/>
  <c r="K17" i="42"/>
  <c r="K28" i="41" s="1"/>
  <c r="K18" i="42"/>
  <c r="K31" i="41" s="1"/>
  <c r="K19" i="42"/>
  <c r="K32" i="41" s="1"/>
  <c r="K20" i="42"/>
  <c r="K33" i="41" s="1"/>
  <c r="K11" i="42"/>
  <c r="K11" i="41" s="1"/>
  <c r="D23" i="41"/>
  <c r="F23" i="41"/>
  <c r="H23" i="41"/>
  <c r="J23" i="41"/>
  <c r="D34" i="41" l="1"/>
  <c r="D32" i="41"/>
  <c r="D30" i="41"/>
  <c r="D28" i="41"/>
  <c r="D26" i="41"/>
  <c r="D24" i="41"/>
  <c r="F34" i="41"/>
  <c r="F32" i="41"/>
  <c r="F30" i="41"/>
  <c r="F28" i="41"/>
  <c r="F26" i="41"/>
  <c r="F24" i="41"/>
  <c r="H34" i="41"/>
  <c r="H32" i="41"/>
  <c r="H30" i="41"/>
  <c r="H28" i="41"/>
  <c r="H26" i="41"/>
  <c r="H24" i="41"/>
  <c r="J34" i="41"/>
  <c r="J32" i="41"/>
  <c r="J30" i="41"/>
  <c r="J28" i="41"/>
  <c r="J26" i="41"/>
  <c r="J24" i="41"/>
  <c r="D33" i="41"/>
  <c r="D31" i="41"/>
  <c r="D29" i="41"/>
  <c r="D27" i="41"/>
  <c r="D25" i="41"/>
  <c r="F33" i="41"/>
  <c r="F31" i="41"/>
  <c r="F29" i="41"/>
  <c r="F27" i="41"/>
  <c r="F25" i="41"/>
  <c r="H33" i="41"/>
  <c r="H31" i="41"/>
  <c r="H29" i="41"/>
  <c r="H27" i="41"/>
  <c r="H25" i="41"/>
  <c r="J33" i="41"/>
  <c r="J31" i="41"/>
  <c r="J29" i="41"/>
  <c r="J27" i="41"/>
  <c r="J25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19" i="42"/>
  <c r="G21" i="42"/>
  <c r="E21" i="42"/>
  <c r="M20" i="42"/>
  <c r="M33" i="41" s="1"/>
  <c r="M19" i="42"/>
  <c r="M32" i="41" s="1"/>
  <c r="M18" i="42"/>
  <c r="M31" i="41" s="1"/>
  <c r="M17" i="42"/>
  <c r="M28" i="41" s="1"/>
  <c r="M16" i="42"/>
  <c r="M21" i="41" s="1"/>
  <c r="M15" i="42"/>
  <c r="M18" i="41" s="1"/>
  <c r="M14" i="42"/>
  <c r="M15" i="41" s="1"/>
  <c r="M13" i="42"/>
  <c r="M14" i="41" s="1"/>
  <c r="M12" i="42"/>
  <c r="J12" i="42"/>
  <c r="M11" i="43"/>
  <c r="M24" i="43"/>
  <c r="M34" i="41" s="1"/>
  <c r="M23" i="43"/>
  <c r="M30" i="41" s="1"/>
  <c r="M22" i="43"/>
  <c r="M29" i="41" s="1"/>
  <c r="M21" i="43"/>
  <c r="M20" i="43"/>
  <c r="M26" i="41" s="1"/>
  <c r="M19" i="43"/>
  <c r="M25" i="41" s="1"/>
  <c r="M18" i="43"/>
  <c r="M24" i="41" s="1"/>
  <c r="M17" i="43"/>
  <c r="M23" i="41" s="1"/>
  <c r="M16" i="43"/>
  <c r="M22" i="41" s="1"/>
  <c r="M15" i="43"/>
  <c r="M14" i="43"/>
  <c r="M19" i="41" s="1"/>
  <c r="M13" i="43"/>
  <c r="M17" i="41" s="1"/>
  <c r="M12" i="43"/>
  <c r="M16" i="41" s="1"/>
  <c r="K16" i="41"/>
  <c r="K19" i="41"/>
  <c r="K20" i="41"/>
  <c r="K22" i="41"/>
  <c r="K23" i="41"/>
  <c r="K24" i="41"/>
  <c r="K25" i="41"/>
  <c r="K26" i="41"/>
  <c r="K27" i="41"/>
  <c r="K29" i="41"/>
  <c r="K30" i="41"/>
  <c r="K34" i="41"/>
  <c r="K13" i="41"/>
  <c r="F19" i="42" l="1"/>
  <c r="H20" i="42"/>
  <c r="M27" i="41"/>
  <c r="M25" i="43"/>
  <c r="N24" i="43" s="1"/>
  <c r="M21" i="42"/>
  <c r="M13" i="41"/>
  <c r="F35" i="41"/>
  <c r="D35" i="41"/>
  <c r="H35" i="41"/>
  <c r="J35" i="41"/>
  <c r="M12" i="41"/>
  <c r="F14" i="42"/>
  <c r="F17" i="42"/>
  <c r="F12" i="42"/>
  <c r="F11" i="42"/>
  <c r="F13" i="42"/>
  <c r="H14" i="42"/>
  <c r="H15" i="42"/>
  <c r="H16" i="42"/>
  <c r="H11" i="42"/>
  <c r="H12" i="42"/>
  <c r="H13" i="42"/>
  <c r="H17" i="42"/>
  <c r="H18" i="42"/>
  <c r="H19" i="42"/>
  <c r="F15" i="42"/>
  <c r="F20" i="42"/>
  <c r="M20" i="41"/>
  <c r="K17" i="41"/>
  <c r="K35" i="41" s="1"/>
  <c r="L23" i="41" s="1"/>
  <c r="J15" i="42"/>
  <c r="J17" i="42"/>
  <c r="J20" i="42"/>
  <c r="F16" i="42"/>
  <c r="F18" i="42"/>
  <c r="J11" i="42"/>
  <c r="J13" i="42"/>
  <c r="J14" i="42"/>
  <c r="J16" i="42"/>
  <c r="J18" i="42"/>
  <c r="D19" i="42"/>
  <c r="D17" i="42"/>
  <c r="D15" i="42"/>
  <c r="D12" i="42"/>
  <c r="D20" i="42"/>
  <c r="D18" i="42"/>
  <c r="D16" i="42"/>
  <c r="D14" i="42"/>
  <c r="D13" i="42"/>
  <c r="K21" i="42"/>
  <c r="M35" i="41" l="1"/>
  <c r="N25" i="41" s="1"/>
  <c r="N12" i="42"/>
  <c r="L12" i="42"/>
  <c r="N20" i="43"/>
  <c r="N16" i="43"/>
  <c r="N12" i="43"/>
  <c r="N22" i="43"/>
  <c r="N18" i="43"/>
  <c r="N14" i="43"/>
  <c r="D21" i="42"/>
  <c r="F21" i="42"/>
  <c r="H21" i="42"/>
  <c r="L17" i="41"/>
  <c r="N23" i="43"/>
  <c r="N21" i="43"/>
  <c r="N19" i="43"/>
  <c r="N17" i="43"/>
  <c r="N15" i="43"/>
  <c r="N13" i="43"/>
  <c r="N11" i="43"/>
  <c r="L12" i="41"/>
  <c r="L14" i="41"/>
  <c r="L15" i="41"/>
  <c r="L11" i="41"/>
  <c r="L13" i="41"/>
  <c r="L16" i="41"/>
  <c r="L20" i="41"/>
  <c r="L30" i="41"/>
  <c r="L33" i="41"/>
  <c r="L18" i="41"/>
  <c r="L22" i="41"/>
  <c r="L34" i="41"/>
  <c r="L26" i="41"/>
  <c r="L29" i="41"/>
  <c r="L25" i="41"/>
  <c r="L19" i="41"/>
  <c r="L21" i="41"/>
  <c r="L32" i="41"/>
  <c r="L28" i="41"/>
  <c r="L24" i="41"/>
  <c r="L31" i="41"/>
  <c r="L27" i="41"/>
  <c r="J21" i="42"/>
  <c r="N20" i="42"/>
  <c r="N16" i="42"/>
  <c r="N13" i="42"/>
  <c r="N18" i="42"/>
  <c r="N14" i="42"/>
  <c r="N11" i="42"/>
  <c r="L20" i="42"/>
  <c r="L18" i="42"/>
  <c r="L16" i="42"/>
  <c r="L14" i="42"/>
  <c r="L13" i="42"/>
  <c r="L11" i="42"/>
  <c r="L19" i="42"/>
  <c r="L17" i="42"/>
  <c r="L15" i="42"/>
  <c r="N19" i="42"/>
  <c r="N17" i="42"/>
  <c r="N15" i="42"/>
  <c r="L35" i="41" l="1"/>
  <c r="N33" i="41"/>
  <c r="N22" i="41"/>
  <c r="N19" i="41"/>
  <c r="N32" i="41"/>
  <c r="N27" i="41"/>
  <c r="N30" i="41"/>
  <c r="N18" i="41"/>
  <c r="N11" i="41"/>
  <c r="N31" i="41"/>
  <c r="N12" i="41"/>
  <c r="N14" i="41"/>
  <c r="N21" i="41"/>
  <c r="N29" i="41"/>
  <c r="N26" i="41"/>
  <c r="N34" i="41"/>
  <c r="N20" i="41"/>
  <c r="N16" i="41"/>
  <c r="N13" i="41"/>
  <c r="N28" i="41"/>
  <c r="N15" i="41"/>
  <c r="N24" i="41"/>
  <c r="N17" i="41"/>
  <c r="N23" i="41"/>
  <c r="N25" i="43"/>
  <c r="N21" i="42"/>
  <c r="L21" i="42"/>
  <c r="N35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<sst xmlns="http://schemas.openxmlformats.org/spreadsheetml/2006/main" count="173" uniqueCount="66">
  <si>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</si>
  <si>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</si>
  <si>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</si>
  <si>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</si>
  <si>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</si>
  <si>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</si>
  <si>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</si>
  <si>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</si>
  <si>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</si>
  <si>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</si>
  <si>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</si>
  <si>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</si>
  <si>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</si>
  <si>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</si>
  <si>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</si>
  <si>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</si>
  <si>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</si>
  <si>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</si>
  <si>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</si>
  <si>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</si>
  <si>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</si>
  <si>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</si>
  <si>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</si>
  <si>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</si>
  <si>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</si>
  <si>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</si>
  <si>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</si>
  <si>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</si>
  <si>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</si>
  <si>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</si>
  <si>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</si>
  <si>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</si>
  <si>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</si>
  <si>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</si>
  <si>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</si>
  <si>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</si>
  <si>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</si>
  <si>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</si>
  <si>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</si>
  <si>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</si>
  <si>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</si>
  <si>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</si>
  <si>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</si>
  <si>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</si>
  <si>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</si>
  <si>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</si>
  <si>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 xml:space="preserve">Broj isplaćenih šteta </t>
  </si>
  <si>
    <t>BROJ I VRIJEDNOST ISPLAĆENIH ŠTETA PO DRUŠTVIMA ZA OSIGURANJE U BOSNI I HERCEGOVINI</t>
  </si>
  <si>
    <t>Udio (%)</t>
  </si>
  <si>
    <t>BROJ I VRIJEDNOST ISPLAĆENIH ŠTETA PO DRUŠTVIMA ZA OSIGURANJE U FEDERACIJI BOSNE I HERCEGOVINE*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</si>
  <si>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</si>
  <si>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</si>
  <si>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</si>
  <si>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</si>
  <si>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</si>
  <si>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</si>
  <si>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</si>
  <si>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*Podaci su dati na osnovu nerevidiranih izvještaja društava sa sjedištem u Republici Srpskoj.</t>
  </si>
  <si>
    <t>*ASA osiguranje d.d. je od 01.01.2023. godine počelo poslovati pod nazivom ASA Central osiguranje d.d.</t>
  </si>
  <si>
    <t>**Proces integracije Central osiguranja d.d. društvu ASA osiguranje d.d je započet u 2022. godini.</t>
  </si>
  <si>
    <t>ASA Central osiguranje d.d.*</t>
  </si>
  <si>
    <t>**ASA osiguranje d.d. je od 01.01.2023. godine počelo poslovati pod nazivom ASA Central osiguranje d.d.</t>
  </si>
  <si>
    <t>***Proces integracije Central osiguranja d.d. društvu ASA osiguranje d.d je započet u 2022. godini.</t>
  </si>
  <si>
    <t>ASA Central osiguranje d.d.**</t>
  </si>
  <si>
    <t>BROJ I VRIJEDNOST ISPLAĆENIH ŠTETA PO DRUŠTVIMA ZA OSIGURANJE U REPUBLICI SRPSKOJ*</t>
  </si>
  <si>
    <t>I-IX-2025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</si>
</sst>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1" fillId="0" borderId="0"/>
  </cellStyleXfs>
  <cellXfs count="79">
    <xf numFmtId="0" fontId="0" fillId="0" borderId="0" xfId="0"/>
    <xf numFmtId="0" fontId="3" fillId="0" borderId="0" xfId="0" applyFont="1"/>
    <xf numFmtId="0" fontId="4" fillId="0" borderId="0" xfId="0" applyFont="1"/>
    <xf numFmtId="0" fontId="8" fillId="0" borderId="0" xfId="0" applyFont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" fontId="12" fillId="0" borderId="0" xfId="0" applyNumberFormat="1" applyFont="1"/>
    <xf numFmtId="3" fontId="11" fillId="0" borderId="0" xfId="0" applyNumberFormat="1" applyFont="1"/>
    <xf numFmtId="3" fontId="10" fillId="0" borderId="0" xfId="3" applyNumberFormat="1" applyFont="1" applyAlignment="1">
      <alignment horizontal="right" vertical="center"/>
    </xf>
    <xf numFmtId="0" fontId="11" fillId="0" borderId="0" xfId="0" applyFont="1"/>
    <xf numFmtId="3" fontId="10" fillId="0" borderId="0" xfId="1" applyNumberFormat="1" applyFont="1" applyAlignment="1">
      <alignment horizontal="right" vertical="center"/>
    </xf>
    <xf numFmtId="0" fontId="10" fillId="0" borderId="0" xfId="2" applyFont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Alignment="1">
      <alignment horizontal="right" vertical="center"/>
    </xf>
    <xf numFmtId="165" fontId="11" fillId="0" borderId="0" xfId="0" applyNumberFormat="1" applyFont="1"/>
    <xf numFmtId="0" fontId="13" fillId="0" borderId="0" xfId="0" applyFont="1"/>
    <xf numFmtId="167" fontId="0" fillId="0" borderId="0" xfId="0" applyNumberFormat="1"/>
    <xf numFmtId="0" fontId="0" fillId="0" borderId="0" xfId="0" applyAlignment="1">
      <alignment horizontal="center"/>
    </xf>
    <xf numFmtId="167" fontId="17" fillId="0" borderId="0" xfId="0" applyNumberFormat="1" applyFont="1"/>
    <xf numFmtId="167" fontId="11" fillId="0" borderId="0" xfId="0" applyNumberFormat="1" applyFont="1" applyAlignment="1">
      <alignment horizontal="center"/>
    </xf>
    <xf numFmtId="0" fontId="14" fillId="0" borderId="0" xfId="2" applyFont="1" applyAlignment="1">
      <alignment horizontal="left" vertical="center" indent="1"/>
    </xf>
    <xf numFmtId="0" fontId="10" fillId="0" borderId="0" xfId="4" applyFont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/>
    <xf numFmtId="165" fontId="0" fillId="0" borderId="0" xfId="0" applyNumberFormat="1"/>
    <xf numFmtId="4" fontId="16" fillId="0" borderId="0" xfId="0" applyNumberFormat="1" applyFont="1"/>
    <xf numFmtId="3" fontId="16" fillId="0" borderId="0" xfId="0" applyNumberFormat="1" applyFont="1"/>
    <xf numFmtId="3" fontId="18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2" fillId="0" borderId="13" xfId="1" applyFont="1" applyBorder="1" applyAlignment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8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3" fontId="0" fillId="0" borderId="0" xfId="0" applyNumberFormat="1"/>
    <xf numFmtId="3" fontId="9" fillId="0" borderId="0" xfId="0" applyNumberFormat="1" applyFont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19" fillId="0" borderId="0" xfId="0" applyFont="1"/>
    <xf numFmtId="0" fontId="20" fillId="0" borderId="0" xfId="0" applyFo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165" fontId="9" fillId="0" borderId="8" xfId="6" applyNumberFormat="1" applyFont="1" applyFill="1" applyBorder="1" applyAlignment="1">
      <alignment horizontal="right" vertical="center"/>
    </xf>
    <xf numFmtId="165" fontId="2" fillId="0" borderId="8" xfId="6" applyNumberFormat="1" applyFont="1" applyBorder="1" applyAlignment="1">
      <alignment horizontal="left" vertical="center"/>
    </xf>
    <xf numFmtId="3" fontId="3" fillId="0" borderId="0" xfId="0" applyNumberFormat="1" applyFont="1" applyAlignment="1">
      <alignment horizontal="right" vertical="center"/>
    </xf>
    <xf numFmtId="165" fontId="3" fillId="0" borderId="9" xfId="6" applyNumberFormat="1" applyFont="1" applyFill="1" applyBorder="1" applyAlignment="1">
      <alignment horizontal="right" vertical="center"/>
    </xf>
    <xf numFmtId="3" fontId="3" fillId="0" borderId="0" xfId="6" applyNumberFormat="1" applyFont="1" applyFill="1" applyBorder="1" applyAlignment="1">
      <alignment horizontal="right" vertical="center"/>
    </xf>
    <xf numFmtId="165" fontId="3" fillId="0" borderId="8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49" fontId="7" fillId="3" borderId="11" xfId="6" applyNumberFormat="1" applyFont="1" applyFill="1" applyBorder="1" applyAlignment="1">
      <alignment horizontal="center" vertical="center"/>
    </xf>
    <xf numFmtId="3" fontId="22" fillId="2" borderId="15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 vertical="center"/>
    </xf>
    <xf numFmtId="165" fontId="2" fillId="0" borderId="9" xfId="6" applyNumberFormat="1" applyFont="1" applyFill="1" applyBorder="1" applyAlignment="1">
      <alignment horizontal="right" vertical="center"/>
    </xf>
    <xf numFmtId="2" fontId="2" fillId="0" borderId="8" xfId="6" applyNumberFormat="1" applyFont="1" applyFill="1" applyBorder="1" applyAlignment="1">
      <alignment horizontal="right" vertical="center"/>
    </xf>
    <xf numFmtId="2" fontId="2" fillId="0" borderId="9" xfId="6" applyNumberFormat="1" applyFont="1" applyFill="1" applyBorder="1" applyAlignment="1">
      <alignment horizontal="right" vertical="center"/>
    </xf>
    <xf numFmtId="3" fontId="2" fillId="0" borderId="0" xfId="6" applyNumberFormat="1" applyFont="1" applyBorder="1" applyAlignment="1">
      <alignment horizontal="right" vertical="center"/>
    </xf>
    <xf numFmtId="167" fontId="22" fillId="2" borderId="15" xfId="6" applyNumberFormat="1" applyFont="1" applyFill="1" applyBorder="1" applyAlignment="1">
      <alignment horizontal="right" vertical="center"/>
    </xf>
    <xf numFmtId="3" fontId="22" fillId="2" borderId="16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4"/>
  <sheetViews>
    <sheetView showGridLines="0" tabSelected="1" showRuler="0" view="pageLayout" topLeftCell="C20" zoomScaleNormal="70" workbookViewId="0">
      <selection activeCell="I41" sqref="I41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51" t="s">
        <v>47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1" t="s">
        <v>7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46</v>
      </c>
      <c r="D9" s="74"/>
      <c r="E9" s="74" t="s">
        <v>20</v>
      </c>
      <c r="F9" s="74"/>
      <c r="G9" s="74" t="s">
        <v>46</v>
      </c>
      <c r="H9" s="74"/>
      <c r="I9" s="74" t="s">
        <v>20</v>
      </c>
      <c r="J9" s="74"/>
      <c r="K9" s="74" t="s">
        <v>46</v>
      </c>
      <c r="L9" s="74"/>
      <c r="M9" s="74" t="s">
        <v>20</v>
      </c>
      <c r="N9" s="75"/>
    </row>
    <row r="10" spans="1:14" ht="18.75" customHeight="1" thickBot="1" x14ac:dyDescent="0.3">
      <c r="A10" s="6"/>
      <c r="B10" s="73"/>
      <c r="C10" s="60" t="s">
        <v>65</v>
      </c>
      <c r="D10" s="44" t="s">
        <v>48</v>
      </c>
      <c r="E10" s="63" t="s">
        <v>65</v>
      </c>
      <c r="F10" s="44" t="s">
        <v>48</v>
      </c>
      <c r="G10" s="63" t="s">
        <v>65</v>
      </c>
      <c r="H10" s="44" t="s">
        <v>48</v>
      </c>
      <c r="I10" s="63" t="s">
        <v>65</v>
      </c>
      <c r="J10" s="44" t="s">
        <v>48</v>
      </c>
      <c r="K10" s="63" t="s">
        <v>65</v>
      </c>
      <c r="L10" s="44" t="s">
        <v>48</v>
      </c>
      <c r="M10" s="63" t="s">
        <v>65</v>
      </c>
      <c r="N10" s="61" t="s">
        <v>48</v>
      </c>
    </row>
    <row r="11" spans="1:14" x14ac:dyDescent="0.25">
      <c r="A11" s="35" t="s">
        <v>22</v>
      </c>
      <c r="B11" s="7" t="s">
        <v>50</v>
      </c>
      <c r="C11" s="68">
        <f>FBiH!C11</f>
        <v>18431</v>
      </c>
      <c r="D11" s="65">
        <f t="shared" ref="D11:D22" si="0">C11/C$35*100</f>
        <v>13.910608622147084</v>
      </c>
      <c r="E11" s="68">
        <f>FBiH!E11</f>
        <v>34292970</v>
      </c>
      <c r="F11" s="65">
        <f t="shared" ref="F11:F22" si="1">E11/E$35*100</f>
        <v>12.722384171759824</v>
      </c>
      <c r="G11" s="68">
        <f>FBiH!G11</f>
        <v>447</v>
      </c>
      <c r="H11" s="66">
        <f t="shared" ref="H11:H22" si="2">G11/G$35*100</f>
        <v>3.139926945771284</v>
      </c>
      <c r="I11" s="68">
        <f>FBiH!I11</f>
        <v>6415299</v>
      </c>
      <c r="J11" s="65">
        <f t="shared" ref="J11:J22" si="3">I11/I$35*100</f>
        <v>6.9880939865836806</v>
      </c>
      <c r="K11" s="68">
        <f>FBiH!K11</f>
        <v>18878</v>
      </c>
      <c r="L11" s="66">
        <f t="shared" ref="L11:L22" si="4">K11/K$35*100</f>
        <v>12.865632581849903</v>
      </c>
      <c r="M11" s="68">
        <f>FBiH!M11</f>
        <v>40708269</v>
      </c>
      <c r="N11" s="65">
        <f t="shared" ref="N11:N22" si="5">M11/M$35*100</f>
        <v>11.265557497742275</v>
      </c>
    </row>
    <row r="12" spans="1:14" x14ac:dyDescent="0.25">
      <c r="A12" s="35" t="s">
        <v>23</v>
      </c>
      <c r="B12" s="55" t="s">
        <v>60</v>
      </c>
      <c r="C12" s="64">
        <f>FBiH!C12</f>
        <v>26836</v>
      </c>
      <c r="D12" s="65">
        <f t="shared" si="0"/>
        <v>20.254196353097452</v>
      </c>
      <c r="E12" s="64">
        <f>FBiH!E12</f>
        <v>48322570</v>
      </c>
      <c r="F12" s="65">
        <f t="shared" si="1"/>
        <v>17.927239889305476</v>
      </c>
      <c r="G12" s="64">
        <f>FBiH!G12</f>
        <v>0</v>
      </c>
      <c r="H12" s="66">
        <f t="shared" si="2"/>
        <v>0</v>
      </c>
      <c r="I12" s="64">
        <f>FBiH!I12</f>
        <v>0</v>
      </c>
      <c r="J12" s="65">
        <f t="shared" si="3"/>
        <v>0</v>
      </c>
      <c r="K12" s="64">
        <f>FBiH!K12</f>
        <v>26836</v>
      </c>
      <c r="L12" s="66">
        <f t="shared" si="4"/>
        <v>18.28912575307363</v>
      </c>
      <c r="M12" s="64">
        <f>FBiH!M12</f>
        <v>48322570</v>
      </c>
      <c r="N12" s="65">
        <f t="shared" si="5"/>
        <v>13.372730016441523</v>
      </c>
    </row>
    <row r="13" spans="1:14" x14ac:dyDescent="0.25">
      <c r="A13" s="35" t="s">
        <v>24</v>
      </c>
      <c r="B13" s="55" t="s">
        <v>9</v>
      </c>
      <c r="C13" s="64">
        <f>RS!C11</f>
        <v>1540</v>
      </c>
      <c r="D13" s="65">
        <f t="shared" si="0"/>
        <v>1.1622992392223161</v>
      </c>
      <c r="E13" s="64">
        <f>RS!E11</f>
        <v>5517375</v>
      </c>
      <c r="F13" s="65">
        <f t="shared" si="1"/>
        <v>2.0468966196180545</v>
      </c>
      <c r="G13" s="64">
        <f>RS!G11</f>
        <v>0</v>
      </c>
      <c r="H13" s="66">
        <f t="shared" si="2"/>
        <v>0</v>
      </c>
      <c r="I13" s="64">
        <f>RS!I11</f>
        <v>0</v>
      </c>
      <c r="J13" s="65">
        <f t="shared" si="3"/>
        <v>0</v>
      </c>
      <c r="K13" s="64">
        <f>RS!K11</f>
        <v>1540</v>
      </c>
      <c r="L13" s="66">
        <f t="shared" si="4"/>
        <v>1.0495324809857427</v>
      </c>
      <c r="M13" s="64">
        <f>RS!M11</f>
        <v>5517375</v>
      </c>
      <c r="N13" s="65">
        <f t="shared" si="5"/>
        <v>1.5268717345634566</v>
      </c>
    </row>
    <row r="14" spans="1:14" x14ac:dyDescent="0.25">
      <c r="A14" s="35" t="s">
        <v>25</v>
      </c>
      <c r="B14" s="55" t="s">
        <v>0</v>
      </c>
      <c r="C14" s="64">
        <f>FBiH!C13</f>
        <v>3139</v>
      </c>
      <c r="D14" s="65">
        <f t="shared" si="0"/>
        <v>2.3691281246226303</v>
      </c>
      <c r="E14" s="64">
        <f>FBiH!E13</f>
        <v>8648193</v>
      </c>
      <c r="F14" s="65">
        <f t="shared" si="1"/>
        <v>3.2084020059366134</v>
      </c>
      <c r="G14" s="64">
        <f>FBiH!G13</f>
        <v>0</v>
      </c>
      <c r="H14" s="66">
        <f t="shared" si="2"/>
        <v>0</v>
      </c>
      <c r="I14" s="64">
        <f>FBiH!I13</f>
        <v>0</v>
      </c>
      <c r="J14" s="65">
        <f t="shared" si="3"/>
        <v>0</v>
      </c>
      <c r="K14" s="64">
        <f>FBiH!K13</f>
        <v>3139</v>
      </c>
      <c r="L14" s="66">
        <f t="shared" si="4"/>
        <v>2.1392743232560041</v>
      </c>
      <c r="M14" s="64">
        <f>FBiH!M13</f>
        <v>8648193</v>
      </c>
      <c r="N14" s="65">
        <f t="shared" si="5"/>
        <v>2.3932905497178534</v>
      </c>
    </row>
    <row r="15" spans="1:14" x14ac:dyDescent="0.25">
      <c r="A15" s="35" t="s">
        <v>26</v>
      </c>
      <c r="B15" s="7" t="s">
        <v>1</v>
      </c>
      <c r="C15" s="64">
        <f>FBiH!C14</f>
        <v>6596</v>
      </c>
      <c r="D15" s="65">
        <f t="shared" si="0"/>
        <v>4.9782634947470115</v>
      </c>
      <c r="E15" s="64">
        <f>FBiH!E14</f>
        <v>17536154</v>
      </c>
      <c r="F15" s="65">
        <f t="shared" si="1"/>
        <v>6.5057557885229151</v>
      </c>
      <c r="G15" s="64">
        <f>FBiH!G14</f>
        <v>368</v>
      </c>
      <c r="H15" s="66">
        <f t="shared" si="2"/>
        <v>2.5849957853329588</v>
      </c>
      <c r="I15" s="64">
        <f>FBiH!I14</f>
        <v>3605207</v>
      </c>
      <c r="J15" s="65">
        <f t="shared" si="3"/>
        <v>3.9271007254828487</v>
      </c>
      <c r="K15" s="64">
        <f>FBiH!K14</f>
        <v>6964</v>
      </c>
      <c r="L15" s="66">
        <f t="shared" si="4"/>
        <v>4.7460676607692935</v>
      </c>
      <c r="M15" s="64">
        <f>FBiH!M14</f>
        <v>21141361</v>
      </c>
      <c r="N15" s="65">
        <f t="shared" si="5"/>
        <v>5.8506348655116263</v>
      </c>
    </row>
    <row r="16" spans="1:14" x14ac:dyDescent="0.25">
      <c r="A16" s="35" t="s">
        <v>27</v>
      </c>
      <c r="B16" s="7" t="s">
        <v>10</v>
      </c>
      <c r="C16" s="64">
        <f>RS!C12</f>
        <v>2278</v>
      </c>
      <c r="D16" s="65">
        <f t="shared" si="0"/>
        <v>1.7192971863301532</v>
      </c>
      <c r="E16" s="64">
        <f>RS!E12</f>
        <v>7018517</v>
      </c>
      <c r="F16" s="65">
        <f t="shared" si="1"/>
        <v>2.60380683242155</v>
      </c>
      <c r="G16" s="64">
        <f>RS!G12</f>
        <v>0</v>
      </c>
      <c r="H16" s="66">
        <f t="shared" si="2"/>
        <v>0</v>
      </c>
      <c r="I16" s="64">
        <f>RS!I12</f>
        <v>0</v>
      </c>
      <c r="J16" s="65">
        <f t="shared" si="3"/>
        <v>0</v>
      </c>
      <c r="K16" s="64">
        <f>RS!K12</f>
        <v>2278</v>
      </c>
      <c r="L16" s="66">
        <f t="shared" si="4"/>
        <v>1.552490254341248</v>
      </c>
      <c r="M16" s="64">
        <f>RS!M12</f>
        <v>7018517</v>
      </c>
      <c r="N16" s="65">
        <f t="shared" si="5"/>
        <v>1.9422959697053592</v>
      </c>
    </row>
    <row r="17" spans="1:14" x14ac:dyDescent="0.25">
      <c r="A17" s="35" t="s">
        <v>28</v>
      </c>
      <c r="B17" s="7" t="s">
        <v>11</v>
      </c>
      <c r="C17" s="64">
        <f>RS!C13</f>
        <v>3615</v>
      </c>
      <c r="D17" s="65">
        <f t="shared" si="0"/>
        <v>2.7283842531095277</v>
      </c>
      <c r="E17" s="64">
        <f>RS!E13</f>
        <v>10943106</v>
      </c>
      <c r="F17" s="65">
        <f t="shared" si="1"/>
        <v>4.0597941375241033</v>
      </c>
      <c r="G17" s="64">
        <f>RS!G13</f>
        <v>0</v>
      </c>
      <c r="H17" s="66">
        <f t="shared" si="2"/>
        <v>0</v>
      </c>
      <c r="I17" s="64">
        <f>RS!I13</f>
        <v>0</v>
      </c>
      <c r="J17" s="65">
        <f t="shared" si="3"/>
        <v>0</v>
      </c>
      <c r="K17" s="64">
        <f>RS!K13</f>
        <v>3615</v>
      </c>
      <c r="L17" s="66">
        <f t="shared" si="4"/>
        <v>2.4636752719243247</v>
      </c>
      <c r="M17" s="64">
        <f>RS!M13</f>
        <v>10943106</v>
      </c>
      <c r="N17" s="65">
        <f t="shared" si="5"/>
        <v>3.0283820185743706</v>
      </c>
    </row>
    <row r="18" spans="1:14" x14ac:dyDescent="0.25">
      <c r="A18" s="35" t="s">
        <v>29</v>
      </c>
      <c r="B18" s="7" t="s">
        <v>2</v>
      </c>
      <c r="C18" s="64">
        <f>FBiH!C15</f>
        <v>12665</v>
      </c>
      <c r="D18" s="65">
        <f t="shared" si="0"/>
        <v>9.5587791329549567</v>
      </c>
      <c r="E18" s="64">
        <f>FBiH!E15</f>
        <v>27098877</v>
      </c>
      <c r="F18" s="65">
        <f t="shared" si="1"/>
        <v>10.053440218717315</v>
      </c>
      <c r="G18" s="64">
        <f>FBiH!G15</f>
        <v>0</v>
      </c>
      <c r="H18" s="66">
        <f t="shared" si="2"/>
        <v>0</v>
      </c>
      <c r="I18" s="64">
        <f>FBiH!I15</f>
        <v>0</v>
      </c>
      <c r="J18" s="65">
        <f t="shared" si="3"/>
        <v>0</v>
      </c>
      <c r="K18" s="64">
        <f>FBiH!K15</f>
        <v>12665</v>
      </c>
      <c r="L18" s="66">
        <f t="shared" si="4"/>
        <v>8.6313823842106707</v>
      </c>
      <c r="M18" s="64">
        <f>FBiH!M15</f>
        <v>27098877</v>
      </c>
      <c r="N18" s="65">
        <f t="shared" si="5"/>
        <v>7.4993106920794323</v>
      </c>
    </row>
    <row r="19" spans="1:14" x14ac:dyDescent="0.25">
      <c r="A19" s="35" t="s">
        <v>30</v>
      </c>
      <c r="B19" s="7" t="s">
        <v>19</v>
      </c>
      <c r="C19" s="64">
        <f>RS!C14</f>
        <v>1171</v>
      </c>
      <c r="D19" s="65">
        <f t="shared" si="0"/>
        <v>0.88380026566839753</v>
      </c>
      <c r="E19" s="64">
        <f>RS!E14</f>
        <v>3495426</v>
      </c>
      <c r="F19" s="65">
        <f t="shared" si="1"/>
        <v>1.2967716828247233</v>
      </c>
      <c r="G19" s="64">
        <f>RS!G14</f>
        <v>0</v>
      </c>
      <c r="H19" s="66">
        <f t="shared" si="2"/>
        <v>0</v>
      </c>
      <c r="I19" s="64">
        <f>RS!I14</f>
        <v>0</v>
      </c>
      <c r="J19" s="65">
        <f t="shared" si="3"/>
        <v>0</v>
      </c>
      <c r="K19" s="64">
        <f>RS!K14</f>
        <v>1171</v>
      </c>
      <c r="L19" s="66">
        <f t="shared" si="4"/>
        <v>0.79805359430799006</v>
      </c>
      <c r="M19" s="64">
        <f>RS!M14</f>
        <v>3495426</v>
      </c>
      <c r="N19" s="65">
        <f t="shared" si="5"/>
        <v>0.96731999540691072</v>
      </c>
    </row>
    <row r="20" spans="1:14" x14ac:dyDescent="0.25">
      <c r="A20" s="35" t="s">
        <v>31</v>
      </c>
      <c r="B20" s="7" t="s">
        <v>13</v>
      </c>
      <c r="C20" s="64">
        <f>RS!C15</f>
        <v>1310</v>
      </c>
      <c r="D20" s="65">
        <f t="shared" si="0"/>
        <v>0.98870909310469746</v>
      </c>
      <c r="E20" s="64">
        <f>RS!E15</f>
        <v>4322309</v>
      </c>
      <c r="F20" s="65">
        <f t="shared" si="1"/>
        <v>1.6035378565068883</v>
      </c>
      <c r="G20" s="64">
        <f>RS!G15</f>
        <v>1504</v>
      </c>
      <c r="H20" s="66">
        <f t="shared" si="2"/>
        <v>10.5647653835347</v>
      </c>
      <c r="I20" s="64">
        <f>RS!I15</f>
        <v>11643796</v>
      </c>
      <c r="J20" s="65">
        <f t="shared" si="3"/>
        <v>12.683421428776292</v>
      </c>
      <c r="K20" s="64">
        <f>RS!K15</f>
        <v>2814</v>
      </c>
      <c r="L20" s="66">
        <f t="shared" si="4"/>
        <v>1.9177820788921298</v>
      </c>
      <c r="M20" s="64">
        <f>RS!M15</f>
        <v>15966105</v>
      </c>
      <c r="N20" s="65">
        <f t="shared" si="5"/>
        <v>4.4184407323359887</v>
      </c>
    </row>
    <row r="21" spans="1:14" x14ac:dyDescent="0.25">
      <c r="A21" s="35" t="s">
        <v>32</v>
      </c>
      <c r="B21" s="7" t="s">
        <v>3</v>
      </c>
      <c r="C21" s="64">
        <f>FBiH!C16</f>
        <v>3785</v>
      </c>
      <c r="D21" s="65">
        <f t="shared" si="0"/>
        <v>2.8566900132834196</v>
      </c>
      <c r="E21" s="64">
        <f>FBiH!E16</f>
        <v>8056674</v>
      </c>
      <c r="F21" s="65">
        <f t="shared" si="1"/>
        <v>2.9889537644196142</v>
      </c>
      <c r="G21" s="64">
        <f>FBiH!G16</f>
        <v>1931</v>
      </c>
      <c r="H21" s="66">
        <f t="shared" si="2"/>
        <v>13.564203427929195</v>
      </c>
      <c r="I21" s="64">
        <f>FBiH!I16</f>
        <v>17522682</v>
      </c>
      <c r="J21" s="65">
        <f t="shared" si="3"/>
        <v>19.087208361296661</v>
      </c>
      <c r="K21" s="64">
        <f>FBiH!K16</f>
        <v>5716</v>
      </c>
      <c r="L21" s="66">
        <f t="shared" si="4"/>
        <v>3.8955374424120164</v>
      </c>
      <c r="M21" s="64">
        <f>FBiH!M16</f>
        <v>25579356</v>
      </c>
      <c r="N21" s="65">
        <f t="shared" si="5"/>
        <v>7.0788002745392795</v>
      </c>
    </row>
    <row r="22" spans="1:14" x14ac:dyDescent="0.25">
      <c r="A22" s="35" t="s">
        <v>33</v>
      </c>
      <c r="B22" s="7" t="s">
        <v>14</v>
      </c>
      <c r="C22" s="64">
        <f>RS!C16</f>
        <v>781</v>
      </c>
      <c r="D22" s="65">
        <f t="shared" si="0"/>
        <v>0.58945175703417463</v>
      </c>
      <c r="E22" s="64">
        <f>RS!E16</f>
        <v>2813369</v>
      </c>
      <c r="F22" s="65">
        <f t="shared" si="1"/>
        <v>1.0437346556719864</v>
      </c>
      <c r="G22" s="64">
        <f>RS!G16</f>
        <v>0</v>
      </c>
      <c r="H22" s="67">
        <f t="shared" si="2"/>
        <v>0</v>
      </c>
      <c r="I22" s="64">
        <f>RS!I16</f>
        <v>0</v>
      </c>
      <c r="J22" s="65">
        <f t="shared" si="3"/>
        <v>0</v>
      </c>
      <c r="K22" s="64">
        <f>RS!K16</f>
        <v>781</v>
      </c>
      <c r="L22" s="67">
        <f t="shared" si="4"/>
        <v>0.53226290107134089</v>
      </c>
      <c r="M22" s="64">
        <f>RS!M16</f>
        <v>2813369</v>
      </c>
      <c r="N22" s="65">
        <f t="shared" si="5"/>
        <v>0.77856835995324891</v>
      </c>
    </row>
    <row r="23" spans="1:14" x14ac:dyDescent="0.25">
      <c r="A23" s="35" t="s">
        <v>34</v>
      </c>
      <c r="B23" s="7" t="s">
        <v>15</v>
      </c>
      <c r="C23" s="64">
        <f>RS!C17</f>
        <v>2728</v>
      </c>
      <c r="D23" s="65">
        <f t="shared" ref="D23:D34" si="6">C23/C$35*100</f>
        <v>2.058930080908103</v>
      </c>
      <c r="E23" s="64">
        <f>RS!E17</f>
        <v>7672118</v>
      </c>
      <c r="F23" s="65">
        <f t="shared" ref="F23:F34" si="7">E23/E$35*100</f>
        <v>2.846286938899536</v>
      </c>
      <c r="G23" s="64">
        <f>RS!G17</f>
        <v>0</v>
      </c>
      <c r="H23" s="67">
        <f t="shared" ref="H23:H34" si="8">G23/G$35*100</f>
        <v>0</v>
      </c>
      <c r="I23" s="64">
        <f>RS!I17</f>
        <v>0</v>
      </c>
      <c r="J23" s="65">
        <f t="shared" ref="J23:J34" si="9">I23/I$35*100</f>
        <v>0</v>
      </c>
      <c r="K23" s="64">
        <f>RS!K17</f>
        <v>2728</v>
      </c>
      <c r="L23" s="67">
        <f t="shared" ref="L23:L34" si="10">K23/K$35*100</f>
        <v>1.8591718234604586</v>
      </c>
      <c r="M23" s="64">
        <f>RS!M17</f>
        <v>7672118</v>
      </c>
      <c r="N23" s="65">
        <f t="shared" ref="N23:N34" si="11">M23/M$35*100</f>
        <v>2.1231727258769824</v>
      </c>
    </row>
    <row r="24" spans="1:14" x14ac:dyDescent="0.25">
      <c r="A24" s="35" t="s">
        <v>35</v>
      </c>
      <c r="B24" s="7" t="s">
        <v>16</v>
      </c>
      <c r="C24" s="64">
        <f>RS!C18</f>
        <v>1265</v>
      </c>
      <c r="D24" s="65">
        <f t="shared" si="6"/>
        <v>0.95474580364690254</v>
      </c>
      <c r="E24" s="64">
        <f>RS!E18</f>
        <v>4365230</v>
      </c>
      <c r="F24" s="65">
        <f t="shared" si="7"/>
        <v>1.6194611623924999</v>
      </c>
      <c r="G24" s="64">
        <f>RS!G18</f>
        <v>0</v>
      </c>
      <c r="H24" s="67">
        <f t="shared" si="8"/>
        <v>0</v>
      </c>
      <c r="I24" s="64">
        <f>RS!I18</f>
        <v>0</v>
      </c>
      <c r="J24" s="65">
        <f t="shared" si="9"/>
        <v>0</v>
      </c>
      <c r="K24" s="64">
        <f>RS!K18</f>
        <v>1265</v>
      </c>
      <c r="L24" s="67">
        <f t="shared" si="10"/>
        <v>0.86211596652400291</v>
      </c>
      <c r="M24" s="64">
        <f>RS!M18</f>
        <v>4365230</v>
      </c>
      <c r="N24" s="65">
        <f t="shared" si="11"/>
        <v>1.2080285102731709</v>
      </c>
    </row>
    <row r="25" spans="1:14" x14ac:dyDescent="0.25">
      <c r="A25" s="35" t="s">
        <v>36</v>
      </c>
      <c r="B25" s="7" t="s">
        <v>8</v>
      </c>
      <c r="C25" s="64">
        <f>RS!C19</f>
        <v>2871</v>
      </c>
      <c r="D25" s="65">
        <f t="shared" si="6"/>
        <v>2.1668578674073178</v>
      </c>
      <c r="E25" s="64">
        <f>RS!E19</f>
        <v>8339475</v>
      </c>
      <c r="F25" s="65">
        <f t="shared" si="7"/>
        <v>3.0938703979499809</v>
      </c>
      <c r="G25" s="64">
        <f>RS!G19</f>
        <v>0</v>
      </c>
      <c r="H25" s="67">
        <f t="shared" si="8"/>
        <v>0</v>
      </c>
      <c r="I25" s="64">
        <f>RS!I19</f>
        <v>0</v>
      </c>
      <c r="J25" s="65">
        <f t="shared" si="9"/>
        <v>0</v>
      </c>
      <c r="K25" s="64">
        <f>RS!K19</f>
        <v>2871</v>
      </c>
      <c r="L25" s="67">
        <f t="shared" si="10"/>
        <v>1.9566284109805634</v>
      </c>
      <c r="M25" s="64">
        <f>RS!M19</f>
        <v>8339475</v>
      </c>
      <c r="N25" s="65">
        <f t="shared" si="11"/>
        <v>2.3078563009762036</v>
      </c>
    </row>
    <row r="26" spans="1:14" x14ac:dyDescent="0.25">
      <c r="A26" s="35" t="s">
        <v>37</v>
      </c>
      <c r="B26" s="7" t="s">
        <v>12</v>
      </c>
      <c r="C26" s="64">
        <f>RS!C20</f>
        <v>986</v>
      </c>
      <c r="D26" s="65">
        <f t="shared" si="6"/>
        <v>0.74417340900857387</v>
      </c>
      <c r="E26" s="64">
        <f>RS!E20</f>
        <v>3285649</v>
      </c>
      <c r="F26" s="65">
        <f t="shared" si="7"/>
        <v>1.2189462980767922</v>
      </c>
      <c r="G26" s="64">
        <f>RS!G20</f>
        <v>0</v>
      </c>
      <c r="H26" s="67">
        <f t="shared" si="8"/>
        <v>0</v>
      </c>
      <c r="I26" s="64">
        <f>RS!I20</f>
        <v>0</v>
      </c>
      <c r="J26" s="65">
        <f t="shared" si="9"/>
        <v>0</v>
      </c>
      <c r="K26" s="64">
        <f>RS!K20</f>
        <v>986</v>
      </c>
      <c r="L26" s="67">
        <f t="shared" si="10"/>
        <v>0.67197339367009234</v>
      </c>
      <c r="M26" s="64">
        <f>RS!M20</f>
        <v>3285649</v>
      </c>
      <c r="N26" s="65">
        <f t="shared" si="11"/>
        <v>0.90926656023864361</v>
      </c>
    </row>
    <row r="27" spans="1:14" x14ac:dyDescent="0.25">
      <c r="A27" s="35" t="s">
        <v>38</v>
      </c>
      <c r="B27" s="7" t="s">
        <v>52</v>
      </c>
      <c r="C27" s="64">
        <f>RS!C21</f>
        <v>2908</v>
      </c>
      <c r="D27" s="65">
        <f t="shared" si="6"/>
        <v>2.1947832387392827</v>
      </c>
      <c r="E27" s="64">
        <f>RS!E21</f>
        <v>7010806</v>
      </c>
      <c r="F27" s="65">
        <f t="shared" si="7"/>
        <v>2.6009461206095241</v>
      </c>
      <c r="G27" s="64">
        <f>RS!G21</f>
        <v>0</v>
      </c>
      <c r="H27" s="67">
        <f t="shared" si="8"/>
        <v>0</v>
      </c>
      <c r="I27" s="64">
        <f>RS!I21</f>
        <v>0</v>
      </c>
      <c r="J27" s="65">
        <f t="shared" si="9"/>
        <v>0</v>
      </c>
      <c r="K27" s="64">
        <f>RS!K21</f>
        <v>2908</v>
      </c>
      <c r="L27" s="67">
        <f t="shared" si="10"/>
        <v>1.9818444511081428</v>
      </c>
      <c r="M27" s="64">
        <f>RS!M21</f>
        <v>7010806</v>
      </c>
      <c r="N27" s="65">
        <f t="shared" si="11"/>
        <v>1.9401620368214756</v>
      </c>
    </row>
    <row r="28" spans="1:14" x14ac:dyDescent="0.25">
      <c r="A28" s="35" t="s">
        <v>39</v>
      </c>
      <c r="B28" s="7" t="s">
        <v>4</v>
      </c>
      <c r="C28" s="64">
        <f>FBiH!C17</f>
        <v>9779</v>
      </c>
      <c r="D28" s="65">
        <f t="shared" si="6"/>
        <v>7.3806001690617071</v>
      </c>
      <c r="E28" s="64">
        <f>FBiH!E17</f>
        <v>23961072</v>
      </c>
      <c r="F28" s="65">
        <f t="shared" si="7"/>
        <v>8.8893427180905444</v>
      </c>
      <c r="G28" s="64">
        <f>FBiH!G17</f>
        <v>660</v>
      </c>
      <c r="H28" s="67">
        <f t="shared" si="8"/>
        <v>4.6361337454341109</v>
      </c>
      <c r="I28" s="64">
        <f>FBiH!I17</f>
        <v>2496751</v>
      </c>
      <c r="J28" s="65">
        <f t="shared" si="9"/>
        <v>2.7196753649513128</v>
      </c>
      <c r="K28" s="64">
        <f>FBiH!K17</f>
        <v>10439</v>
      </c>
      <c r="L28" s="67">
        <f t="shared" si="10"/>
        <v>7.1143308889676415</v>
      </c>
      <c r="M28" s="64">
        <f>FBiH!M17</f>
        <v>26457823</v>
      </c>
      <c r="N28" s="65">
        <f t="shared" si="11"/>
        <v>7.3219061776266638</v>
      </c>
    </row>
    <row r="29" spans="1:14" x14ac:dyDescent="0.25">
      <c r="A29" s="35" t="s">
        <v>40</v>
      </c>
      <c r="B29" s="7" t="s">
        <v>18</v>
      </c>
      <c r="C29" s="64">
        <f>RS!C22</f>
        <v>248</v>
      </c>
      <c r="D29" s="65">
        <f t="shared" si="6"/>
        <v>0.18717546190073661</v>
      </c>
      <c r="E29" s="64">
        <f>RS!E22</f>
        <v>1067791</v>
      </c>
      <c r="F29" s="65">
        <f t="shared" si="7"/>
        <v>0.39614088010305298</v>
      </c>
      <c r="G29" s="64">
        <f>RS!G22</f>
        <v>0</v>
      </c>
      <c r="H29" s="67">
        <f t="shared" si="8"/>
        <v>0</v>
      </c>
      <c r="I29" s="64">
        <f>RS!I22</f>
        <v>0</v>
      </c>
      <c r="J29" s="65">
        <f t="shared" si="9"/>
        <v>0</v>
      </c>
      <c r="K29" s="64">
        <f>RS!K22</f>
        <v>248</v>
      </c>
      <c r="L29" s="67">
        <f t="shared" si="10"/>
        <v>0.16901562031458714</v>
      </c>
      <c r="M29" s="64">
        <f>RS!M22</f>
        <v>1067791</v>
      </c>
      <c r="N29" s="65">
        <f t="shared" si="11"/>
        <v>0.29549919958698617</v>
      </c>
    </row>
    <row r="30" spans="1:14" x14ac:dyDescent="0.25">
      <c r="A30" s="35" t="s">
        <v>41</v>
      </c>
      <c r="B30" s="7" t="s">
        <v>17</v>
      </c>
      <c r="C30" s="64">
        <f>RS!C23</f>
        <v>1023</v>
      </c>
      <c r="D30" s="65">
        <f t="shared" si="6"/>
        <v>0.77209878034053858</v>
      </c>
      <c r="E30" s="64">
        <f>RS!E23</f>
        <v>2351819</v>
      </c>
      <c r="F30" s="65">
        <f t="shared" si="7"/>
        <v>0.87250374699082678</v>
      </c>
      <c r="G30" s="64">
        <f>RS!G23</f>
        <v>0</v>
      </c>
      <c r="H30" s="67">
        <f t="shared" si="8"/>
        <v>0</v>
      </c>
      <c r="I30" s="64">
        <f>RS!I23</f>
        <v>0</v>
      </c>
      <c r="J30" s="65">
        <f t="shared" si="9"/>
        <v>0</v>
      </c>
      <c r="K30" s="64">
        <f>RS!K23</f>
        <v>1023</v>
      </c>
      <c r="L30" s="67">
        <f t="shared" si="10"/>
        <v>0.69718943379767195</v>
      </c>
      <c r="M30" s="64">
        <f>RS!M23</f>
        <v>2351819</v>
      </c>
      <c r="N30" s="65">
        <f t="shared" si="11"/>
        <v>0.65083956698779644</v>
      </c>
    </row>
    <row r="31" spans="1:14" x14ac:dyDescent="0.25">
      <c r="A31" s="35" t="s">
        <v>42</v>
      </c>
      <c r="B31" s="7" t="s">
        <v>5</v>
      </c>
      <c r="C31" s="64">
        <f>FBiH!C18</f>
        <v>9998</v>
      </c>
      <c r="D31" s="65">
        <f t="shared" si="6"/>
        <v>7.5458881777563107</v>
      </c>
      <c r="E31" s="64">
        <f>FBiH!E18</f>
        <v>12506131</v>
      </c>
      <c r="F31" s="65">
        <f t="shared" si="7"/>
        <v>4.6396623880741403</v>
      </c>
      <c r="G31" s="64">
        <f>FBiH!G18</f>
        <v>3463</v>
      </c>
      <c r="H31" s="67">
        <f t="shared" si="8"/>
        <v>24.325653273391403</v>
      </c>
      <c r="I31" s="64">
        <f>FBiH!I18</f>
        <v>10262819</v>
      </c>
      <c r="J31" s="65">
        <f t="shared" si="9"/>
        <v>11.1791428177076</v>
      </c>
      <c r="K31" s="64">
        <f>FBiH!K18</f>
        <v>13461</v>
      </c>
      <c r="L31" s="67">
        <f t="shared" si="10"/>
        <v>9.1738680042526521</v>
      </c>
      <c r="M31" s="64">
        <f>FBiH!M18</f>
        <v>22768950</v>
      </c>
      <c r="N31" s="65">
        <f t="shared" si="11"/>
        <v>6.3010518916493101</v>
      </c>
    </row>
    <row r="32" spans="1:14" x14ac:dyDescent="0.25">
      <c r="A32" s="35" t="s">
        <v>43</v>
      </c>
      <c r="B32" s="7" t="s">
        <v>6</v>
      </c>
      <c r="C32" s="64">
        <f>FBiH!C19</f>
        <v>13932</v>
      </c>
      <c r="D32" s="65">
        <f t="shared" si="6"/>
        <v>10.515034416133318</v>
      </c>
      <c r="E32" s="64">
        <f>FBiH!E19</f>
        <v>10000544</v>
      </c>
      <c r="F32" s="65">
        <f t="shared" si="7"/>
        <v>3.7101120927871714</v>
      </c>
      <c r="G32" s="64">
        <f>FBiH!G19</f>
        <v>2810</v>
      </c>
      <c r="H32" s="67">
        <f t="shared" si="8"/>
        <v>19.73869064343917</v>
      </c>
      <c r="I32" s="64">
        <f>FBiH!I19</f>
        <v>18394561</v>
      </c>
      <c r="J32" s="65">
        <f t="shared" si="9"/>
        <v>20.036933759431431</v>
      </c>
      <c r="K32" s="64">
        <f>FBiH!K19</f>
        <v>16742</v>
      </c>
      <c r="L32" s="67">
        <f t="shared" si="10"/>
        <v>11.409917400430718</v>
      </c>
      <c r="M32" s="64">
        <f>FBiH!M19</f>
        <v>28395105</v>
      </c>
      <c r="N32" s="65">
        <f t="shared" si="11"/>
        <v>7.8580272728356286</v>
      </c>
    </row>
    <row r="33" spans="1:14" x14ac:dyDescent="0.25">
      <c r="A33" s="35" t="s">
        <v>44</v>
      </c>
      <c r="B33" s="7" t="s">
        <v>56</v>
      </c>
      <c r="C33" s="64">
        <f>FBiH!C20</f>
        <v>964</v>
      </c>
      <c r="D33" s="65">
        <f t="shared" si="6"/>
        <v>0.72756913416254076</v>
      </c>
      <c r="E33" s="64">
        <f>FBiH!E20</f>
        <v>483141</v>
      </c>
      <c r="F33" s="65">
        <f t="shared" si="7"/>
        <v>0.17924097595303681</v>
      </c>
      <c r="G33" s="64">
        <f>FBiH!G20</f>
        <v>2738</v>
      </c>
      <c r="H33" s="67">
        <f t="shared" si="8"/>
        <v>19.232930598482721</v>
      </c>
      <c r="I33" s="64">
        <f>FBiH!I20</f>
        <v>19061094</v>
      </c>
      <c r="J33" s="65">
        <f t="shared" si="9"/>
        <v>20.762978679420286</v>
      </c>
      <c r="K33" s="64">
        <f>FBiH!K20</f>
        <v>3702</v>
      </c>
      <c r="L33" s="67">
        <f t="shared" si="10"/>
        <v>2.5229670419540389</v>
      </c>
      <c r="M33" s="64">
        <f>FBiH!M20</f>
        <v>19544235</v>
      </c>
      <c r="N33" s="65">
        <f t="shared" si="11"/>
        <v>5.4086481334268228</v>
      </c>
    </row>
    <row r="34" spans="1:14" x14ac:dyDescent="0.25">
      <c r="A34" s="35" t="s">
        <v>45</v>
      </c>
      <c r="B34" s="7" t="s">
        <v>21</v>
      </c>
      <c r="C34" s="64">
        <f>RS!C24</f>
        <v>3647</v>
      </c>
      <c r="D34" s="65">
        <f t="shared" si="6"/>
        <v>2.7525359256128485</v>
      </c>
      <c r="E34" s="64">
        <f>RS!E24</f>
        <v>10438982</v>
      </c>
      <c r="F34" s="65">
        <f t="shared" si="7"/>
        <v>3.8727686568438289</v>
      </c>
      <c r="G34" s="64">
        <f>RS!G24</f>
        <v>315</v>
      </c>
      <c r="H34" s="67">
        <f t="shared" si="8"/>
        <v>2.2127001966844619</v>
      </c>
      <c r="I34" s="64">
        <f>RS!I24</f>
        <v>2401064</v>
      </c>
      <c r="J34" s="65">
        <f t="shared" si="9"/>
        <v>2.6154448763498879</v>
      </c>
      <c r="K34" s="64">
        <f>RS!K24</f>
        <v>3962</v>
      </c>
      <c r="L34" s="67">
        <f t="shared" si="10"/>
        <v>2.700160837445138</v>
      </c>
      <c r="M34" s="64">
        <f>RS!M24</f>
        <v>12840046</v>
      </c>
      <c r="N34" s="65">
        <f t="shared" si="11"/>
        <v>3.553338917128992</v>
      </c>
    </row>
    <row r="35" spans="1:14" ht="15.75" thickBot="1" x14ac:dyDescent="0.3">
      <c r="A35" s="46"/>
      <c r="B35" s="47" t="s">
        <v>51</v>
      </c>
      <c r="C35" s="62">
        <f t="shared" ref="C35:N35" si="12">SUM(C11:C34)</f>
        <v>132496</v>
      </c>
      <c r="D35" s="69">
        <f t="shared" si="12"/>
        <v>99.999999999999972</v>
      </c>
      <c r="E35" s="62">
        <f t="shared" si="12"/>
        <v>269548298</v>
      </c>
      <c r="F35" s="69">
        <f t="shared" si="12"/>
        <v>100</v>
      </c>
      <c r="G35" s="62">
        <f t="shared" si="12"/>
        <v>14236</v>
      </c>
      <c r="H35" s="69">
        <f t="shared" si="12"/>
        <v>100.00000000000001</v>
      </c>
      <c r="I35" s="62">
        <f t="shared" si="12"/>
        <v>91803273</v>
      </c>
      <c r="J35" s="70">
        <f t="shared" si="12"/>
        <v>100</v>
      </c>
      <c r="K35" s="62">
        <f t="shared" si="12"/>
        <v>146732</v>
      </c>
      <c r="L35" s="69">
        <f t="shared" si="12"/>
        <v>99.999999999999986</v>
      </c>
      <c r="M35" s="62">
        <f>SUM(M11:M34)</f>
        <v>361351571</v>
      </c>
      <c r="N35" s="70">
        <f t="shared" si="12"/>
        <v>100</v>
      </c>
    </row>
    <row r="38" spans="1:14" x14ac:dyDescent="0.25">
      <c r="A38" t="s">
        <v>58</v>
      </c>
      <c r="B38" s="36"/>
    </row>
    <row r="39" spans="1:14" x14ac:dyDescent="0.25">
      <c r="A39" t="s">
        <v>59</v>
      </c>
      <c r="C39" s="10"/>
      <c r="D39" s="10"/>
      <c r="H39" s="11"/>
      <c r="I39" s="11"/>
    </row>
    <row r="40" spans="1:14" x14ac:dyDescent="0.25">
      <c r="C40" s="30"/>
    </row>
    <row r="41" spans="1:14" x14ac:dyDescent="0.25">
      <c r="B41" s="38"/>
      <c r="C41" s="8"/>
    </row>
    <row r="42" spans="1:14" x14ac:dyDescent="0.25">
      <c r="B42" s="38"/>
    </row>
    <row r="43" spans="1:14" x14ac:dyDescent="0.25">
      <c r="B43" s="38"/>
      <c r="C43" s="8"/>
      <c r="E43" s="31"/>
      <c r="F43" s="31"/>
    </row>
    <row r="44" spans="1:14" x14ac:dyDescent="0.25">
      <c r="B44" s="38"/>
      <c r="C44" s="8"/>
      <c r="D44" s="16"/>
      <c r="I44" s="8"/>
    </row>
    <row r="45" spans="1:14" x14ac:dyDescent="0.25">
      <c r="B45" s="38"/>
      <c r="C45" s="8"/>
      <c r="I45" s="8"/>
    </row>
    <row r="46" spans="1:14" x14ac:dyDescent="0.25">
      <c r="B46" s="38"/>
    </row>
    <row r="47" spans="1:14" x14ac:dyDescent="0.25">
      <c r="B47" s="38"/>
    </row>
    <row r="48" spans="1:14" x14ac:dyDescent="0.25">
      <c r="B48" s="38"/>
    </row>
    <row r="49" spans="2:4" x14ac:dyDescent="0.25">
      <c r="B49" s="38"/>
      <c r="D49" s="39"/>
    </row>
    <row r="50" spans="2:4" x14ac:dyDescent="0.25">
      <c r="B50" s="38"/>
    </row>
    <row r="51" spans="2:4" x14ac:dyDescent="0.25">
      <c r="B51" s="38"/>
    </row>
    <row r="52" spans="2:4" x14ac:dyDescent="0.25">
      <c r="B52" s="38"/>
    </row>
    <row r="53" spans="2:4" x14ac:dyDescent="0.25">
      <c r="B53" s="38"/>
    </row>
    <row r="54" spans="2:4" x14ac:dyDescent="0.25">
      <c r="B54" s="38"/>
    </row>
    <row r="55" spans="2:4" x14ac:dyDescent="0.25">
      <c r="B55" s="38"/>
    </row>
    <row r="56" spans="2:4" x14ac:dyDescent="0.25">
      <c r="B56" s="38"/>
    </row>
    <row r="57" spans="2:4" x14ac:dyDescent="0.25">
      <c r="B57" s="38"/>
    </row>
    <row r="58" spans="2:4" x14ac:dyDescent="0.25">
      <c r="B58" s="38"/>
    </row>
    <row r="59" spans="2:4" x14ac:dyDescent="0.25">
      <c r="B59" s="38"/>
    </row>
    <row r="60" spans="2:4" x14ac:dyDescent="0.25">
      <c r="B60" s="38"/>
    </row>
    <row r="61" spans="2:4" x14ac:dyDescent="0.25">
      <c r="B61" s="38"/>
    </row>
    <row r="62" spans="2:4" x14ac:dyDescent="0.25">
      <c r="B62" s="38"/>
    </row>
    <row r="63" spans="2:4" x14ac:dyDescent="0.25">
      <c r="B63" s="38"/>
    </row>
    <row r="64" spans="2:4" x14ac:dyDescent="0.25">
      <c r="B64" s="38"/>
    </row>
    <row r="65" spans="2:5" x14ac:dyDescent="0.25">
      <c r="B65" s="38"/>
    </row>
    <row r="66" spans="2:5" x14ac:dyDescent="0.25">
      <c r="B66" s="38"/>
    </row>
    <row r="67" spans="2:5" x14ac:dyDescent="0.25">
      <c r="B67" s="38"/>
    </row>
    <row r="68" spans="2:5" x14ac:dyDescent="0.25">
      <c r="B68" s="38"/>
    </row>
    <row r="69" spans="2:5" x14ac:dyDescent="0.25">
      <c r="B69" s="38"/>
    </row>
    <row r="70" spans="2:5" x14ac:dyDescent="0.25">
      <c r="B70" s="38"/>
    </row>
    <row r="71" spans="2:5" x14ac:dyDescent="0.25">
      <c r="B71" s="38"/>
    </row>
    <row r="72" spans="2:5" x14ac:dyDescent="0.25">
      <c r="B72" s="38"/>
    </row>
    <row r="73" spans="2:5" x14ac:dyDescent="0.25">
      <c r="B73" s="38"/>
    </row>
    <row r="74" spans="2:5" x14ac:dyDescent="0.25">
      <c r="E74" s="37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30.09.2025. godine.</oddFooter>
  </headerFooter>
  <ignoredErrors>
    <ignoredError sqref="E11:M14 E15:M34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6"/>
  <sheetViews>
    <sheetView showGridLines="0" showRuler="0" view="pageLayout" topLeftCell="B2" zoomScaleNormal="65" workbookViewId="0">
      <selection activeCell="I21" sqref="I21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2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0" t="s">
        <v>49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3"/>
      <c r="K7" s="3"/>
      <c r="L7" s="3"/>
    </row>
    <row r="8" spans="1:14" ht="19.5" customHeight="1" x14ac:dyDescent="0.25">
      <c r="A8" s="4"/>
      <c r="B8" s="71" t="s">
        <v>7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19.5" customHeight="1" x14ac:dyDescent="0.25">
      <c r="A9" s="5"/>
      <c r="B9" s="72"/>
      <c r="C9" s="74" t="s">
        <v>46</v>
      </c>
      <c r="D9" s="74"/>
      <c r="E9" s="74" t="s">
        <v>20</v>
      </c>
      <c r="F9" s="74"/>
      <c r="G9" s="74" t="s">
        <v>46</v>
      </c>
      <c r="H9" s="74"/>
      <c r="I9" s="74" t="s">
        <v>20</v>
      </c>
      <c r="J9" s="74"/>
      <c r="K9" s="74" t="s">
        <v>46</v>
      </c>
      <c r="L9" s="74"/>
      <c r="M9" s="74" t="s">
        <v>20</v>
      </c>
      <c r="N9" s="75"/>
    </row>
    <row r="10" spans="1:14" ht="18.75" customHeight="1" thickBot="1" x14ac:dyDescent="0.3">
      <c r="A10" s="6"/>
      <c r="B10" s="73"/>
      <c r="C10" s="60" t="s">
        <v>65</v>
      </c>
      <c r="D10" s="44" t="s">
        <v>48</v>
      </c>
      <c r="E10" s="60" t="s">
        <v>65</v>
      </c>
      <c r="F10" s="44" t="s">
        <v>48</v>
      </c>
      <c r="G10" s="60" t="s">
        <v>65</v>
      </c>
      <c r="H10" s="44" t="s">
        <v>48</v>
      </c>
      <c r="I10" s="60" t="s">
        <v>65</v>
      </c>
      <c r="J10" s="44" t="s">
        <v>48</v>
      </c>
      <c r="K10" s="60" t="s">
        <v>65</v>
      </c>
      <c r="L10" s="44" t="s">
        <v>48</v>
      </c>
      <c r="M10" s="60" t="s">
        <v>65</v>
      </c>
      <c r="N10" s="61" t="s">
        <v>48</v>
      </c>
    </row>
    <row r="11" spans="1:14" x14ac:dyDescent="0.25">
      <c r="A11" s="35" t="s">
        <v>22</v>
      </c>
      <c r="B11" s="7" t="s">
        <v>50</v>
      </c>
      <c r="C11" s="41">
        <v>18431</v>
      </c>
      <c r="D11" s="26">
        <f t="shared" ref="D11:D20" si="0">C11/C$21*100</f>
        <v>17.367255594817433</v>
      </c>
      <c r="E11" s="42">
        <v>34292970</v>
      </c>
      <c r="F11" s="26">
        <f t="shared" ref="F11:F20" si="1">E11/E$21*100</f>
        <v>17.963244444817402</v>
      </c>
      <c r="G11" s="42">
        <v>447</v>
      </c>
      <c r="H11" s="54">
        <f t="shared" ref="H11:H20" si="2">G11/G$21*100</f>
        <v>3.5999033582991058</v>
      </c>
      <c r="I11" s="42">
        <v>6415299</v>
      </c>
      <c r="J11" s="26">
        <f t="shared" ref="J11:J20" si="3">I11/I$21*100</f>
        <v>8.250295694692225</v>
      </c>
      <c r="K11" s="42">
        <f t="shared" ref="K11:K20" si="4">C11+G11</f>
        <v>18878</v>
      </c>
      <c r="L11" s="54">
        <f t="shared" ref="L11:L20" si="5">K11/K$21*100</f>
        <v>15.925157328204351</v>
      </c>
      <c r="M11" s="42">
        <f>E11+I11</f>
        <v>40708269</v>
      </c>
      <c r="N11" s="26">
        <f t="shared" ref="N11:N20" si="6">M11/M$21*100</f>
        <v>15.152069881414546</v>
      </c>
    </row>
    <row r="12" spans="1:14" x14ac:dyDescent="0.25">
      <c r="A12" s="35" t="s">
        <v>23</v>
      </c>
      <c r="B12" s="55" t="s">
        <v>63</v>
      </c>
      <c r="C12" s="40">
        <v>26836</v>
      </c>
      <c r="D12" s="26">
        <f t="shared" si="0"/>
        <v>25.28716136631331</v>
      </c>
      <c r="E12" s="42">
        <v>48322570</v>
      </c>
      <c r="F12" s="26">
        <f t="shared" si="1"/>
        <v>25.312188973769263</v>
      </c>
      <c r="G12" s="42">
        <v>0</v>
      </c>
      <c r="H12" s="54">
        <f t="shared" si="2"/>
        <v>0</v>
      </c>
      <c r="I12" s="42">
        <v>0</v>
      </c>
      <c r="J12" s="26">
        <f t="shared" si="3"/>
        <v>0</v>
      </c>
      <c r="K12" s="42">
        <f t="shared" si="4"/>
        <v>26836</v>
      </c>
      <c r="L12" s="54">
        <f t="shared" si="5"/>
        <v>22.638389769027011</v>
      </c>
      <c r="M12" s="42">
        <f t="shared" ref="M12:M20" si="7">E12+I12</f>
        <v>48322570</v>
      </c>
      <c r="N12" s="26">
        <f t="shared" si="6"/>
        <v>17.98619728806317</v>
      </c>
    </row>
    <row r="13" spans="1:14" x14ac:dyDescent="0.25">
      <c r="A13" s="35" t="s">
        <v>24</v>
      </c>
      <c r="B13" s="7" t="s">
        <v>0</v>
      </c>
      <c r="C13" s="40">
        <v>3139</v>
      </c>
      <c r="D13" s="26">
        <f t="shared" si="0"/>
        <v>2.9578327444051826</v>
      </c>
      <c r="E13" s="42">
        <v>8648193</v>
      </c>
      <c r="F13" s="26">
        <f t="shared" si="1"/>
        <v>4.5300714655207397</v>
      </c>
      <c r="G13" s="42">
        <v>0</v>
      </c>
      <c r="H13" s="54">
        <f t="shared" si="2"/>
        <v>0</v>
      </c>
      <c r="I13" s="43">
        <v>0</v>
      </c>
      <c r="J13" s="26">
        <f t="shared" si="3"/>
        <v>0</v>
      </c>
      <c r="K13" s="42">
        <f t="shared" si="4"/>
        <v>3139</v>
      </c>
      <c r="L13" s="54">
        <f t="shared" si="5"/>
        <v>2.6480066136896627</v>
      </c>
      <c r="M13" s="42">
        <f t="shared" si="7"/>
        <v>8648193</v>
      </c>
      <c r="N13" s="26">
        <f t="shared" si="6"/>
        <v>3.2189534928139563</v>
      </c>
    </row>
    <row r="14" spans="1:14" x14ac:dyDescent="0.25">
      <c r="A14" s="35" t="s">
        <v>25</v>
      </c>
      <c r="B14" s="7" t="s">
        <v>1</v>
      </c>
      <c r="C14" s="40">
        <v>6596</v>
      </c>
      <c r="D14" s="26">
        <f t="shared" si="0"/>
        <v>6.2153121319199052</v>
      </c>
      <c r="E14" s="42">
        <v>17536154</v>
      </c>
      <c r="F14" s="26">
        <f t="shared" si="1"/>
        <v>9.1857375119146134</v>
      </c>
      <c r="G14" s="42">
        <v>368</v>
      </c>
      <c r="H14" s="54">
        <f t="shared" si="2"/>
        <v>2.9636788274140291</v>
      </c>
      <c r="I14" s="43">
        <v>3605207</v>
      </c>
      <c r="J14" s="26">
        <f t="shared" si="3"/>
        <v>4.6364204989626012</v>
      </c>
      <c r="K14" s="42">
        <f t="shared" si="4"/>
        <v>6964</v>
      </c>
      <c r="L14" s="54">
        <f t="shared" si="5"/>
        <v>5.8747110728686884</v>
      </c>
      <c r="M14" s="42">
        <f t="shared" si="7"/>
        <v>21141361</v>
      </c>
      <c r="N14" s="26">
        <f t="shared" si="6"/>
        <v>7.8690493879809056</v>
      </c>
    </row>
    <row r="15" spans="1:14" x14ac:dyDescent="0.25">
      <c r="A15" s="35" t="s">
        <v>26</v>
      </c>
      <c r="B15" s="7" t="s">
        <v>2</v>
      </c>
      <c r="C15" s="40">
        <v>12665</v>
      </c>
      <c r="D15" s="26">
        <f t="shared" si="0"/>
        <v>11.934040047114253</v>
      </c>
      <c r="E15" s="42">
        <v>27098877</v>
      </c>
      <c r="F15" s="26">
        <f t="shared" si="1"/>
        <v>14.194855439206346</v>
      </c>
      <c r="G15" s="42">
        <v>0</v>
      </c>
      <c r="H15" s="54">
        <f t="shared" si="2"/>
        <v>0</v>
      </c>
      <c r="I15" s="42">
        <v>0</v>
      </c>
      <c r="J15" s="26">
        <f t="shared" si="3"/>
        <v>0</v>
      </c>
      <c r="K15" s="42">
        <f t="shared" si="4"/>
        <v>12665</v>
      </c>
      <c r="L15" s="54">
        <f t="shared" si="5"/>
        <v>10.683976987059438</v>
      </c>
      <c r="M15" s="42">
        <f t="shared" si="7"/>
        <v>27098877</v>
      </c>
      <c r="N15" s="26">
        <f t="shared" si="6"/>
        <v>10.08650301519471</v>
      </c>
    </row>
    <row r="16" spans="1:14" x14ac:dyDescent="0.25">
      <c r="A16" s="35" t="s">
        <v>27</v>
      </c>
      <c r="B16" s="7" t="s">
        <v>3</v>
      </c>
      <c r="C16" s="41">
        <v>3785</v>
      </c>
      <c r="D16" s="26">
        <f t="shared" si="0"/>
        <v>3.566548881036514</v>
      </c>
      <c r="E16" s="42">
        <v>8056674</v>
      </c>
      <c r="F16" s="26">
        <f t="shared" si="1"/>
        <v>4.2202236923254182</v>
      </c>
      <c r="G16" s="42">
        <v>1931</v>
      </c>
      <c r="H16" s="54">
        <f t="shared" si="2"/>
        <v>15.55126036884916</v>
      </c>
      <c r="I16" s="42">
        <v>17522682</v>
      </c>
      <c r="J16" s="26">
        <f t="shared" si="3"/>
        <v>22.534773182677995</v>
      </c>
      <c r="K16" s="42">
        <f t="shared" si="4"/>
        <v>5716</v>
      </c>
      <c r="L16" s="54">
        <f t="shared" si="5"/>
        <v>4.8219196571679239</v>
      </c>
      <c r="M16" s="42">
        <f t="shared" si="7"/>
        <v>25579356</v>
      </c>
      <c r="N16" s="26">
        <f t="shared" si="6"/>
        <v>9.5209204211945355</v>
      </c>
    </row>
    <row r="17" spans="1:20" x14ac:dyDescent="0.25">
      <c r="A17" s="35" t="s">
        <v>28</v>
      </c>
      <c r="B17" s="7" t="s">
        <v>4</v>
      </c>
      <c r="C17" s="40">
        <v>9779</v>
      </c>
      <c r="D17" s="26">
        <f t="shared" si="0"/>
        <v>9.2146054181389871</v>
      </c>
      <c r="E17" s="42">
        <v>23961072</v>
      </c>
      <c r="F17" s="26">
        <f t="shared" si="1"/>
        <v>12.551219491804583</v>
      </c>
      <c r="G17" s="42">
        <v>660</v>
      </c>
      <c r="H17" s="54">
        <f t="shared" si="2"/>
        <v>5.3152935491664648</v>
      </c>
      <c r="I17" s="42">
        <v>2496751</v>
      </c>
      <c r="J17" s="26">
        <f t="shared" si="3"/>
        <v>3.2109078666510338</v>
      </c>
      <c r="K17" s="42">
        <f t="shared" si="4"/>
        <v>10439</v>
      </c>
      <c r="L17" s="54">
        <f t="shared" si="5"/>
        <v>8.806161529247019</v>
      </c>
      <c r="M17" s="42">
        <f t="shared" si="7"/>
        <v>26457823</v>
      </c>
      <c r="N17" s="26">
        <f t="shared" si="6"/>
        <v>9.8478955960052499</v>
      </c>
    </row>
    <row r="18" spans="1:20" x14ac:dyDescent="0.25">
      <c r="A18" s="35" t="s">
        <v>29</v>
      </c>
      <c r="B18" s="7" t="s">
        <v>5</v>
      </c>
      <c r="C18" s="40">
        <v>9998</v>
      </c>
      <c r="D18" s="26">
        <f t="shared" si="0"/>
        <v>9.4209658421672557</v>
      </c>
      <c r="E18" s="42">
        <v>12506131</v>
      </c>
      <c r="F18" s="26">
        <f t="shared" si="1"/>
        <v>6.5509253999262445</v>
      </c>
      <c r="G18" s="42">
        <v>3463</v>
      </c>
      <c r="H18" s="54">
        <f t="shared" si="2"/>
        <v>27.889184182974951</v>
      </c>
      <c r="I18" s="42">
        <v>10262819</v>
      </c>
      <c r="J18" s="26">
        <f t="shared" si="3"/>
        <v>13.198339065896317</v>
      </c>
      <c r="K18" s="42">
        <f t="shared" si="4"/>
        <v>13461</v>
      </c>
      <c r="L18" s="54">
        <f t="shared" si="5"/>
        <v>11.355468947714733</v>
      </c>
      <c r="M18" s="42">
        <f t="shared" si="7"/>
        <v>22768950</v>
      </c>
      <c r="N18" s="26">
        <f t="shared" si="6"/>
        <v>8.4748560919265259</v>
      </c>
    </row>
    <row r="19" spans="1:20" x14ac:dyDescent="0.25">
      <c r="A19" s="35" t="s">
        <v>30</v>
      </c>
      <c r="B19" s="7" t="s">
        <v>6</v>
      </c>
      <c r="C19" s="40">
        <v>13932</v>
      </c>
      <c r="D19" s="26">
        <f t="shared" si="0"/>
        <v>13.12791519434629</v>
      </c>
      <c r="E19" s="42">
        <v>10000544</v>
      </c>
      <c r="F19" s="26">
        <f t="shared" si="1"/>
        <v>5.2384560582869319</v>
      </c>
      <c r="G19" s="42">
        <v>2810</v>
      </c>
      <c r="H19" s="54">
        <f t="shared" si="2"/>
        <v>22.630264959329953</v>
      </c>
      <c r="I19" s="42">
        <v>18394561</v>
      </c>
      <c r="J19" s="26">
        <f t="shared" si="3"/>
        <v>23.656039636508527</v>
      </c>
      <c r="K19" s="42">
        <f t="shared" si="4"/>
        <v>16742</v>
      </c>
      <c r="L19" s="54">
        <f t="shared" si="5"/>
        <v>14.123264328254963</v>
      </c>
      <c r="M19" s="42">
        <f t="shared" si="7"/>
        <v>28395105</v>
      </c>
      <c r="N19" s="26">
        <f t="shared" si="6"/>
        <v>10.568973474408937</v>
      </c>
    </row>
    <row r="20" spans="1:20" x14ac:dyDescent="0.25">
      <c r="A20" s="35" t="s">
        <v>31</v>
      </c>
      <c r="B20" s="7" t="s">
        <v>56</v>
      </c>
      <c r="C20" s="40">
        <v>964</v>
      </c>
      <c r="D20" s="26">
        <f t="shared" si="0"/>
        <v>0.90836277974087154</v>
      </c>
      <c r="E20" s="17">
        <v>483141</v>
      </c>
      <c r="F20" s="26">
        <f t="shared" si="1"/>
        <v>0.25307752242846054</v>
      </c>
      <c r="G20" s="42">
        <v>2738</v>
      </c>
      <c r="H20" s="54">
        <f t="shared" si="2"/>
        <v>22.050414753966336</v>
      </c>
      <c r="I20" s="42">
        <v>19061094</v>
      </c>
      <c r="J20" s="26">
        <f t="shared" si="3"/>
        <v>24.5132240546113</v>
      </c>
      <c r="K20" s="42">
        <f t="shared" si="4"/>
        <v>3702</v>
      </c>
      <c r="L20" s="54">
        <f t="shared" si="5"/>
        <v>3.1229437667662094</v>
      </c>
      <c r="M20" s="42">
        <f t="shared" si="7"/>
        <v>19544235</v>
      </c>
      <c r="N20" s="26">
        <f t="shared" si="6"/>
        <v>7.2745813509974599</v>
      </c>
    </row>
    <row r="21" spans="1:20" ht="15.75" thickBot="1" x14ac:dyDescent="0.3">
      <c r="A21" s="46"/>
      <c r="B21" s="47" t="s">
        <v>51</v>
      </c>
      <c r="C21" s="52">
        <f>SUM(C11:C20)</f>
        <v>106125</v>
      </c>
      <c r="D21" s="48">
        <f t="shared" ref="D21:N21" si="8">SUM(D11:D20)</f>
        <v>99.999999999999986</v>
      </c>
      <c r="E21" s="52">
        <f t="shared" si="8"/>
        <v>190906326</v>
      </c>
      <c r="F21" s="48">
        <f t="shared" si="8"/>
        <v>100</v>
      </c>
      <c r="G21" s="52">
        <f>SUM(G11:G20)</f>
        <v>12417</v>
      </c>
      <c r="H21" s="48">
        <f t="shared" si="8"/>
        <v>100</v>
      </c>
      <c r="I21" s="52">
        <f>SUM(I11:I20)</f>
        <v>77758413</v>
      </c>
      <c r="J21" s="49">
        <f t="shared" si="8"/>
        <v>100</v>
      </c>
      <c r="K21" s="62">
        <f t="shared" si="8"/>
        <v>118542</v>
      </c>
      <c r="L21" s="48">
        <f t="shared" si="8"/>
        <v>100.00000000000001</v>
      </c>
      <c r="M21" s="62">
        <f>SUM(M11:M20)</f>
        <v>268664739</v>
      </c>
      <c r="N21" s="49">
        <f t="shared" si="8"/>
        <v>100</v>
      </c>
    </row>
    <row r="22" spans="1:20" x14ac:dyDescent="0.25">
      <c r="M22" s="8"/>
    </row>
    <row r="25" spans="1:20" x14ac:dyDescent="0.25">
      <c r="B25" t="s">
        <v>61</v>
      </c>
      <c r="D25" s="20"/>
      <c r="E25" s="21"/>
      <c r="R25" s="14"/>
      <c r="S25" s="14"/>
      <c r="T25" s="14"/>
    </row>
    <row r="26" spans="1:20" ht="15.75" x14ac:dyDescent="0.25">
      <c r="B26" t="s">
        <v>62</v>
      </c>
      <c r="C26" s="41"/>
      <c r="D26" s="12"/>
      <c r="E26" s="42"/>
      <c r="F26" s="14"/>
      <c r="H26" s="22"/>
      <c r="I26" s="22"/>
      <c r="J26" s="34"/>
      <c r="K26" s="13"/>
      <c r="L26" s="14"/>
      <c r="M26" s="22"/>
      <c r="R26" s="20"/>
      <c r="S26" s="20"/>
    </row>
    <row r="27" spans="1:20" x14ac:dyDescent="0.25">
      <c r="B27" s="15"/>
      <c r="C27" s="40"/>
      <c r="D27" s="12"/>
      <c r="E27" s="42"/>
      <c r="F27" s="14"/>
      <c r="I27" s="12"/>
      <c r="K27" s="13"/>
      <c r="L27" s="14"/>
    </row>
    <row r="28" spans="1:20" x14ac:dyDescent="0.25">
      <c r="B28" s="15"/>
      <c r="C28" s="40"/>
      <c r="D28" s="12"/>
      <c r="E28" s="42"/>
      <c r="F28" s="14"/>
      <c r="H28" s="19"/>
      <c r="I28" s="12"/>
      <c r="K28" s="13"/>
      <c r="L28" s="14"/>
      <c r="S28" s="23"/>
      <c r="T28" s="21"/>
    </row>
    <row r="29" spans="1:20" x14ac:dyDescent="0.25">
      <c r="B29" s="15"/>
      <c r="C29" s="40"/>
      <c r="D29" s="12"/>
      <c r="E29" s="42"/>
      <c r="F29" s="14"/>
      <c r="H29" s="15"/>
      <c r="I29" s="12"/>
      <c r="J29" s="12"/>
      <c r="K29" s="14"/>
      <c r="L29" s="14"/>
    </row>
    <row r="30" spans="1:20" x14ac:dyDescent="0.25">
      <c r="B30" s="15"/>
      <c r="C30" s="40"/>
      <c r="D30" s="12"/>
      <c r="E30" s="42"/>
      <c r="F30" s="14"/>
      <c r="H30" s="15"/>
      <c r="I30" s="12"/>
      <c r="J30" s="12"/>
      <c r="K30" s="14"/>
      <c r="L30" s="14"/>
    </row>
    <row r="31" spans="1:20" x14ac:dyDescent="0.25">
      <c r="B31" s="15"/>
      <c r="C31" s="40"/>
      <c r="D31" s="12"/>
      <c r="E31" s="42"/>
      <c r="F31" s="14"/>
      <c r="H31" s="15"/>
      <c r="I31" s="12"/>
      <c r="J31" s="12"/>
      <c r="K31" s="14"/>
      <c r="L31" s="14"/>
    </row>
    <row r="32" spans="1:20" x14ac:dyDescent="0.25">
      <c r="B32" s="15"/>
      <c r="C32" s="41"/>
      <c r="D32" s="12"/>
      <c r="E32" s="42"/>
      <c r="F32" s="14"/>
      <c r="H32" s="15"/>
      <c r="I32" s="12"/>
      <c r="J32" s="12"/>
      <c r="K32" s="14"/>
      <c r="L32" s="14"/>
    </row>
    <row r="33" spans="2:12" x14ac:dyDescent="0.25">
      <c r="B33" s="15"/>
      <c r="C33" s="40"/>
      <c r="D33" s="12"/>
      <c r="E33" s="42"/>
      <c r="F33" s="14"/>
      <c r="H33" s="15"/>
      <c r="I33" s="12"/>
      <c r="J33" s="12"/>
      <c r="K33" s="14"/>
      <c r="L33" s="14"/>
    </row>
    <row r="34" spans="2:12" x14ac:dyDescent="0.25">
      <c r="B34" s="15"/>
      <c r="C34" s="40"/>
      <c r="D34" s="12"/>
      <c r="E34" s="42"/>
      <c r="F34" s="14"/>
      <c r="H34" s="15"/>
      <c r="I34" s="12"/>
      <c r="J34" s="12"/>
      <c r="K34" s="14"/>
      <c r="L34" s="14"/>
    </row>
    <row r="35" spans="2:12" x14ac:dyDescent="0.25">
      <c r="B35" s="15"/>
      <c r="C35" s="40"/>
      <c r="D35" s="12"/>
      <c r="E35" s="42"/>
      <c r="F35" s="14"/>
      <c r="H35" s="15"/>
      <c r="I35" s="12"/>
      <c r="J35" s="12"/>
      <c r="K35" s="14"/>
      <c r="L35" s="14"/>
    </row>
    <row r="36" spans="2:12" x14ac:dyDescent="0.25">
      <c r="B36" s="15"/>
      <c r="C36" s="40"/>
      <c r="D36" s="12"/>
      <c r="E36" s="17"/>
      <c r="F36" s="14"/>
      <c r="H36" s="15"/>
      <c r="I36" s="12"/>
    </row>
    <row r="37" spans="2:12" x14ac:dyDescent="0.25">
      <c r="B37" s="15"/>
      <c r="C37" s="12"/>
      <c r="D37" s="12"/>
      <c r="E37" s="14"/>
      <c r="F37" s="14"/>
      <c r="H37" s="15"/>
      <c r="I37" s="12"/>
    </row>
    <row r="38" spans="2:12" x14ac:dyDescent="0.25">
      <c r="B38" s="15"/>
      <c r="C38" s="12"/>
      <c r="D38" s="12"/>
      <c r="E38" s="14"/>
      <c r="F38" s="14"/>
      <c r="H38" s="15"/>
      <c r="I38" s="12"/>
    </row>
    <row r="39" spans="2:12" x14ac:dyDescent="0.25">
      <c r="B39" s="24"/>
      <c r="E39" s="21"/>
      <c r="H39" s="24"/>
      <c r="I39" s="12"/>
    </row>
    <row r="40" spans="2:12" x14ac:dyDescent="0.25">
      <c r="B40" s="25"/>
      <c r="C40" s="12"/>
      <c r="D40" s="12"/>
      <c r="E40" s="12"/>
      <c r="F40" s="12"/>
      <c r="H40" s="15"/>
      <c r="I40" s="12"/>
      <c r="J40" s="12"/>
      <c r="K40" s="14"/>
      <c r="L40" s="14"/>
    </row>
    <row r="41" spans="2:12" x14ac:dyDescent="0.25">
      <c r="B41" s="25"/>
      <c r="C41" s="12"/>
      <c r="D41" s="12"/>
      <c r="E41" s="12"/>
      <c r="F41" s="12"/>
      <c r="H41" s="15"/>
      <c r="I41" s="12"/>
      <c r="J41" s="12"/>
      <c r="K41" s="14"/>
      <c r="L41" s="14"/>
    </row>
    <row r="42" spans="2:12" x14ac:dyDescent="0.25">
      <c r="B42" s="25"/>
      <c r="C42" s="12"/>
      <c r="D42" s="12"/>
      <c r="E42" s="12"/>
      <c r="F42" s="12"/>
      <c r="H42" s="15"/>
      <c r="I42" s="12"/>
      <c r="J42" s="12"/>
      <c r="K42" s="14"/>
      <c r="L42" s="14"/>
    </row>
    <row r="43" spans="2:12" x14ac:dyDescent="0.25">
      <c r="B43" s="25"/>
      <c r="C43" s="12"/>
      <c r="D43" s="12"/>
      <c r="E43" s="12"/>
      <c r="F43" s="12"/>
      <c r="H43" s="15"/>
      <c r="I43" s="12"/>
      <c r="J43" s="12"/>
      <c r="K43" s="14"/>
      <c r="L43" s="14"/>
    </row>
    <row r="44" spans="2:12" x14ac:dyDescent="0.25">
      <c r="B44" s="25"/>
      <c r="C44" s="12"/>
      <c r="D44" s="12"/>
      <c r="E44" s="12"/>
      <c r="F44" s="12"/>
      <c r="H44" s="15"/>
      <c r="I44" s="12"/>
      <c r="J44" s="12"/>
      <c r="K44" s="14"/>
      <c r="L44" s="14"/>
    </row>
    <row r="45" spans="2:12" x14ac:dyDescent="0.25">
      <c r="B45" s="25"/>
      <c r="C45" s="12"/>
      <c r="D45" s="12"/>
      <c r="E45" s="12"/>
      <c r="F45" s="12"/>
      <c r="H45" s="15"/>
      <c r="I45" s="12"/>
      <c r="J45" s="12"/>
      <c r="K45" s="14"/>
      <c r="L45" s="14"/>
    </row>
    <row r="46" spans="2:12" x14ac:dyDescent="0.25">
      <c r="B46" s="25"/>
      <c r="C46" s="12"/>
      <c r="D46" s="12"/>
      <c r="E46" s="12"/>
      <c r="F46" s="12"/>
      <c r="H46" s="15"/>
      <c r="I46" s="12"/>
      <c r="J46" s="12"/>
      <c r="K46" s="14"/>
      <c r="L46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29:L35 L26:L28 K40:L46 R25:T25 F26:F38 E37:E38 E27:E30 E12:E14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30.09.2025. godine.</oddFooter>
  </headerFooter>
  <ignoredErrors>
    <ignoredError sqref="K11:K13 M11:M13 L11:L13 K14:K20 M14:M20 L14:L20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4"/>
  <sheetViews>
    <sheetView showGridLines="0" showRuler="0" view="pageLayout" zoomScaleNormal="70" workbookViewId="0">
      <selection activeCell="I34" sqref="I34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0" t="s">
        <v>64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1" t="s">
        <v>7</v>
      </c>
      <c r="C8" s="76" t="s">
        <v>53</v>
      </c>
      <c r="D8" s="76"/>
      <c r="E8" s="77"/>
      <c r="F8" s="77"/>
      <c r="G8" s="76" t="s">
        <v>54</v>
      </c>
      <c r="H8" s="76"/>
      <c r="I8" s="76"/>
      <c r="J8" s="76"/>
      <c r="K8" s="76" t="s">
        <v>55</v>
      </c>
      <c r="L8" s="76"/>
      <c r="M8" s="76"/>
      <c r="N8" s="78"/>
    </row>
    <row r="9" spans="1:14" ht="21.6" customHeight="1" x14ac:dyDescent="0.25">
      <c r="A9" s="5"/>
      <c r="B9" s="72"/>
      <c r="C9" s="74" t="s">
        <v>46</v>
      </c>
      <c r="D9" s="74"/>
      <c r="E9" s="74" t="s">
        <v>20</v>
      </c>
      <c r="F9" s="74"/>
      <c r="G9" s="74" t="s">
        <v>46</v>
      </c>
      <c r="H9" s="74"/>
      <c r="I9" s="74" t="s">
        <v>20</v>
      </c>
      <c r="J9" s="74"/>
      <c r="K9" s="74" t="s">
        <v>46</v>
      </c>
      <c r="L9" s="74"/>
      <c r="M9" s="74" t="s">
        <v>20</v>
      </c>
      <c r="N9" s="75"/>
    </row>
    <row r="10" spans="1:14" ht="18.75" customHeight="1" thickBot="1" x14ac:dyDescent="0.3">
      <c r="A10" s="6"/>
      <c r="B10" s="73"/>
      <c r="C10" s="60" t="s">
        <v>65</v>
      </c>
      <c r="D10" s="44" t="s">
        <v>48</v>
      </c>
      <c r="E10" s="63" t="s">
        <v>65</v>
      </c>
      <c r="F10" s="44" t="s">
        <v>48</v>
      </c>
      <c r="G10" s="63" t="s">
        <v>65</v>
      </c>
      <c r="H10" s="44" t="s">
        <v>48</v>
      </c>
      <c r="I10" s="63" t="s">
        <v>65</v>
      </c>
      <c r="J10" s="44" t="s">
        <v>48</v>
      </c>
      <c r="K10" s="63" t="s">
        <v>65</v>
      </c>
      <c r="L10" s="44" t="s">
        <v>48</v>
      </c>
      <c r="M10" s="63" t="s">
        <v>65</v>
      </c>
      <c r="N10" s="61" t="s">
        <v>48</v>
      </c>
    </row>
    <row r="11" spans="1:14" x14ac:dyDescent="0.25">
      <c r="A11" s="45" t="s">
        <v>22</v>
      </c>
      <c r="B11" s="9" t="s">
        <v>9</v>
      </c>
      <c r="C11" s="41">
        <v>1540</v>
      </c>
      <c r="D11" s="26">
        <f>C11/C$25*100</f>
        <v>5.8397482082590724</v>
      </c>
      <c r="E11" s="42">
        <v>5517375</v>
      </c>
      <c r="F11" s="26">
        <f t="shared" ref="F11:F24" si="0">E11/E$25*100</f>
        <v>7.0158146593780737</v>
      </c>
      <c r="G11" s="42">
        <v>0</v>
      </c>
      <c r="H11" s="54">
        <f t="shared" ref="H11:H24" si="1">G11/G$25*100</f>
        <v>0</v>
      </c>
      <c r="I11" s="53">
        <v>0</v>
      </c>
      <c r="J11" s="26">
        <f t="shared" ref="J11:J24" si="2">I11/I$25*100</f>
        <v>0</v>
      </c>
      <c r="K11" s="42">
        <f>C11+G11</f>
        <v>1540</v>
      </c>
      <c r="L11" s="54">
        <f t="shared" ref="L11:L24" si="3">K11/K$25*100</f>
        <v>5.4629301170627889</v>
      </c>
      <c r="M11" s="42">
        <f t="shared" ref="M11:M24" si="4">E11+I11</f>
        <v>5517375</v>
      </c>
      <c r="N11" s="26">
        <f t="shared" ref="N11:N24" si="5">M11/M$25*100</f>
        <v>5.952706421123553</v>
      </c>
    </row>
    <row r="12" spans="1:14" x14ac:dyDescent="0.25">
      <c r="A12" s="45" t="s">
        <v>23</v>
      </c>
      <c r="B12" s="9" t="s">
        <v>10</v>
      </c>
      <c r="C12" s="40">
        <v>2278</v>
      </c>
      <c r="D12" s="26">
        <f t="shared" ref="D12:D24" si="6">C12/C$25*100</f>
        <v>8.6382768950741351</v>
      </c>
      <c r="E12" s="42">
        <v>7018517</v>
      </c>
      <c r="F12" s="26">
        <f t="shared" si="0"/>
        <v>8.9246452263430012</v>
      </c>
      <c r="G12" s="42">
        <v>0</v>
      </c>
      <c r="H12" s="54">
        <f t="shared" si="1"/>
        <v>0</v>
      </c>
      <c r="I12" s="53">
        <v>0</v>
      </c>
      <c r="J12" s="26">
        <f t="shared" si="2"/>
        <v>0</v>
      </c>
      <c r="K12" s="42">
        <f t="shared" ref="K12:K24" si="7">C12+G12</f>
        <v>2278</v>
      </c>
      <c r="L12" s="54">
        <f t="shared" si="3"/>
        <v>8.0808797445902805</v>
      </c>
      <c r="M12" s="42">
        <f t="shared" si="4"/>
        <v>7018517</v>
      </c>
      <c r="N12" s="26">
        <f t="shared" si="5"/>
        <v>7.5722913908633753</v>
      </c>
    </row>
    <row r="13" spans="1:14" x14ac:dyDescent="0.25">
      <c r="A13" s="45" t="s">
        <v>24</v>
      </c>
      <c r="B13" s="9" t="s">
        <v>11</v>
      </c>
      <c r="C13" s="40">
        <v>3615</v>
      </c>
      <c r="D13" s="26">
        <f t="shared" si="6"/>
        <v>13.708240112244511</v>
      </c>
      <c r="E13" s="42">
        <v>10943106</v>
      </c>
      <c r="F13" s="26">
        <f t="shared" si="0"/>
        <v>13.915096127040149</v>
      </c>
      <c r="G13" s="42">
        <v>0</v>
      </c>
      <c r="H13" s="54">
        <f t="shared" si="1"/>
        <v>0</v>
      </c>
      <c r="I13" s="53">
        <v>0</v>
      </c>
      <c r="J13" s="26">
        <f t="shared" si="2"/>
        <v>0</v>
      </c>
      <c r="K13" s="42">
        <f t="shared" si="7"/>
        <v>3615</v>
      </c>
      <c r="L13" s="54">
        <f t="shared" si="3"/>
        <v>12.823696346222063</v>
      </c>
      <c r="M13" s="42">
        <f t="shared" si="4"/>
        <v>10943106</v>
      </c>
      <c r="N13" s="26">
        <f t="shared" si="5"/>
        <v>11.806537955682852</v>
      </c>
    </row>
    <row r="14" spans="1:14" x14ac:dyDescent="0.25">
      <c r="A14" s="45" t="s">
        <v>25</v>
      </c>
      <c r="B14" s="9" t="s">
        <v>19</v>
      </c>
      <c r="C14" s="40">
        <v>1171</v>
      </c>
      <c r="D14" s="26">
        <f t="shared" si="6"/>
        <v>4.4404838648515419</v>
      </c>
      <c r="E14" s="42">
        <v>3495426</v>
      </c>
      <c r="F14" s="26">
        <f t="shared" si="0"/>
        <v>4.4447334052101333</v>
      </c>
      <c r="G14" s="42">
        <v>0</v>
      </c>
      <c r="H14" s="54">
        <f t="shared" si="1"/>
        <v>0</v>
      </c>
      <c r="I14" s="53">
        <v>0</v>
      </c>
      <c r="J14" s="26">
        <f t="shared" si="2"/>
        <v>0</v>
      </c>
      <c r="K14" s="42">
        <f t="shared" si="7"/>
        <v>1171</v>
      </c>
      <c r="L14" s="54">
        <f t="shared" si="3"/>
        <v>4.1539553032990426</v>
      </c>
      <c r="M14" s="42">
        <f t="shared" si="4"/>
        <v>3495426</v>
      </c>
      <c r="N14" s="26">
        <f t="shared" si="5"/>
        <v>3.7712217847730516</v>
      </c>
    </row>
    <row r="15" spans="1:14" x14ac:dyDescent="0.25">
      <c r="A15" s="45" t="s">
        <v>26</v>
      </c>
      <c r="B15" s="9" t="s">
        <v>13</v>
      </c>
      <c r="C15" s="40">
        <v>1310</v>
      </c>
      <c r="D15" s="26">
        <f t="shared" si="6"/>
        <v>4.9675780213112892</v>
      </c>
      <c r="E15" s="42">
        <v>4322309</v>
      </c>
      <c r="F15" s="26">
        <f t="shared" si="0"/>
        <v>5.4961859298238354</v>
      </c>
      <c r="G15" s="42">
        <v>1504</v>
      </c>
      <c r="H15" s="54">
        <f t="shared" si="1"/>
        <v>82.682792743265537</v>
      </c>
      <c r="I15" s="53">
        <v>11643796</v>
      </c>
      <c r="J15" s="26">
        <f t="shared" si="2"/>
        <v>82.904322292995445</v>
      </c>
      <c r="K15" s="42">
        <f t="shared" si="7"/>
        <v>2814</v>
      </c>
      <c r="L15" s="54">
        <f t="shared" si="3"/>
        <v>9.9822632139056395</v>
      </c>
      <c r="M15" s="42">
        <f t="shared" si="4"/>
        <v>15966105</v>
      </c>
      <c r="N15" s="26">
        <f t="shared" si="5"/>
        <v>17.225861166557081</v>
      </c>
    </row>
    <row r="16" spans="1:14" x14ac:dyDescent="0.25">
      <c r="A16" s="45" t="s">
        <v>27</v>
      </c>
      <c r="B16" s="9" t="s">
        <v>14</v>
      </c>
      <c r="C16" s="40">
        <v>781</v>
      </c>
      <c r="D16" s="26">
        <f t="shared" si="6"/>
        <v>2.9615865913313866</v>
      </c>
      <c r="E16" s="42">
        <v>2813369</v>
      </c>
      <c r="F16" s="26">
        <f t="shared" si="0"/>
        <v>3.5774395382659021</v>
      </c>
      <c r="G16" s="42">
        <v>0</v>
      </c>
      <c r="H16" s="54">
        <f t="shared" si="1"/>
        <v>0</v>
      </c>
      <c r="I16" s="53">
        <v>0</v>
      </c>
      <c r="J16" s="26">
        <f t="shared" si="2"/>
        <v>0</v>
      </c>
      <c r="K16" s="42">
        <f t="shared" si="7"/>
        <v>781</v>
      </c>
      <c r="L16" s="54">
        <f t="shared" si="3"/>
        <v>2.7704859879389856</v>
      </c>
      <c r="M16" s="42">
        <f t="shared" si="4"/>
        <v>2813369</v>
      </c>
      <c r="N16" s="26">
        <f t="shared" si="5"/>
        <v>3.0353491853082217</v>
      </c>
    </row>
    <row r="17" spans="1:14" x14ac:dyDescent="0.25">
      <c r="A17" s="45" t="s">
        <v>28</v>
      </c>
      <c r="B17" s="9" t="s">
        <v>15</v>
      </c>
      <c r="C17" s="41">
        <v>2728</v>
      </c>
      <c r="D17" s="26">
        <f t="shared" si="6"/>
        <v>10.344696826058929</v>
      </c>
      <c r="E17" s="42">
        <v>7672118</v>
      </c>
      <c r="F17" s="26">
        <f t="shared" si="0"/>
        <v>9.7557548531463567</v>
      </c>
      <c r="G17" s="42">
        <v>0</v>
      </c>
      <c r="H17" s="54">
        <f t="shared" si="1"/>
        <v>0</v>
      </c>
      <c r="I17" s="53">
        <v>0</v>
      </c>
      <c r="J17" s="26">
        <f t="shared" si="2"/>
        <v>0</v>
      </c>
      <c r="K17" s="42">
        <f t="shared" si="7"/>
        <v>2728</v>
      </c>
      <c r="L17" s="54">
        <f t="shared" si="3"/>
        <v>9.6771904930826533</v>
      </c>
      <c r="M17" s="42">
        <f t="shared" si="4"/>
        <v>7672118</v>
      </c>
      <c r="N17" s="26">
        <f t="shared" si="5"/>
        <v>8.2774627576007767</v>
      </c>
    </row>
    <row r="18" spans="1:14" x14ac:dyDescent="0.25">
      <c r="A18" s="45" t="s">
        <v>29</v>
      </c>
      <c r="B18" s="9" t="s">
        <v>16</v>
      </c>
      <c r="C18" s="40">
        <v>1265</v>
      </c>
      <c r="D18" s="26">
        <f t="shared" si="6"/>
        <v>4.7969360282128095</v>
      </c>
      <c r="E18" s="42">
        <v>4365230</v>
      </c>
      <c r="F18" s="26">
        <f t="shared" si="0"/>
        <v>5.5507636558249072</v>
      </c>
      <c r="G18" s="42">
        <v>0</v>
      </c>
      <c r="H18" s="54">
        <f t="shared" si="1"/>
        <v>0</v>
      </c>
      <c r="I18" s="53">
        <v>0</v>
      </c>
      <c r="J18" s="26">
        <f t="shared" si="2"/>
        <v>0</v>
      </c>
      <c r="K18" s="42">
        <f t="shared" si="7"/>
        <v>1265</v>
      </c>
      <c r="L18" s="54">
        <f t="shared" si="3"/>
        <v>4.4874068818730048</v>
      </c>
      <c r="M18" s="42">
        <f t="shared" si="4"/>
        <v>4365230</v>
      </c>
      <c r="N18" s="26">
        <f t="shared" si="5"/>
        <v>4.7096549809793906</v>
      </c>
    </row>
    <row r="19" spans="1:14" x14ac:dyDescent="0.25">
      <c r="A19" s="45" t="s">
        <v>30</v>
      </c>
      <c r="B19" s="9" t="s">
        <v>8</v>
      </c>
      <c r="C19" s="40">
        <v>2871</v>
      </c>
      <c r="D19" s="26">
        <f t="shared" si="6"/>
        <v>10.886959159682984</v>
      </c>
      <c r="E19" s="42">
        <v>8339475</v>
      </c>
      <c r="F19" s="26">
        <f t="shared" si="0"/>
        <v>10.604356411611855</v>
      </c>
      <c r="G19" s="42">
        <v>0</v>
      </c>
      <c r="H19" s="54">
        <f t="shared" si="1"/>
        <v>0</v>
      </c>
      <c r="I19" s="53">
        <v>0</v>
      </c>
      <c r="J19" s="26">
        <f t="shared" si="2"/>
        <v>0</v>
      </c>
      <c r="K19" s="42">
        <f t="shared" si="7"/>
        <v>2871</v>
      </c>
      <c r="L19" s="54">
        <f t="shared" si="3"/>
        <v>10.184462575381341</v>
      </c>
      <c r="M19" s="42">
        <f t="shared" si="4"/>
        <v>8339475</v>
      </c>
      <c r="N19" s="26">
        <f t="shared" si="5"/>
        <v>8.9974754990007639</v>
      </c>
    </row>
    <row r="20" spans="1:14" x14ac:dyDescent="0.25">
      <c r="A20" s="45" t="s">
        <v>31</v>
      </c>
      <c r="B20" s="9" t="s">
        <v>12</v>
      </c>
      <c r="C20" s="40">
        <v>986</v>
      </c>
      <c r="D20" s="26">
        <f t="shared" si="6"/>
        <v>3.7389556710022371</v>
      </c>
      <c r="E20" s="42">
        <v>3285649</v>
      </c>
      <c r="F20" s="26">
        <f t="shared" si="0"/>
        <v>4.1779839905337059</v>
      </c>
      <c r="G20" s="42">
        <v>0</v>
      </c>
      <c r="H20" s="54">
        <f t="shared" si="1"/>
        <v>0</v>
      </c>
      <c r="I20" s="53">
        <v>0</v>
      </c>
      <c r="J20" s="26">
        <f t="shared" si="2"/>
        <v>0</v>
      </c>
      <c r="K20" s="42">
        <f t="shared" si="7"/>
        <v>986</v>
      </c>
      <c r="L20" s="54">
        <f t="shared" si="3"/>
        <v>3.4976942178077333</v>
      </c>
      <c r="M20" s="42">
        <f t="shared" si="4"/>
        <v>3285649</v>
      </c>
      <c r="N20" s="26">
        <f t="shared" si="5"/>
        <v>3.5448929789724608</v>
      </c>
    </row>
    <row r="21" spans="1:14" x14ac:dyDescent="0.25">
      <c r="A21" s="45" t="s">
        <v>32</v>
      </c>
      <c r="B21" s="9" t="s">
        <v>52</v>
      </c>
      <c r="C21" s="40">
        <v>2908</v>
      </c>
      <c r="D21" s="26">
        <f t="shared" si="6"/>
        <v>11.027264798452846</v>
      </c>
      <c r="E21" s="40">
        <v>7010806</v>
      </c>
      <c r="F21" s="26">
        <f t="shared" si="0"/>
        <v>8.9148400296981354</v>
      </c>
      <c r="G21" s="42">
        <v>0</v>
      </c>
      <c r="H21" s="54">
        <f t="shared" si="1"/>
        <v>0</v>
      </c>
      <c r="I21" s="53">
        <v>0</v>
      </c>
      <c r="J21" s="26">
        <f t="shared" si="2"/>
        <v>0</v>
      </c>
      <c r="K21" s="42">
        <f t="shared" si="7"/>
        <v>2908</v>
      </c>
      <c r="L21" s="54">
        <f t="shared" si="3"/>
        <v>10.315714792479602</v>
      </c>
      <c r="M21" s="42">
        <f t="shared" si="4"/>
        <v>7010806</v>
      </c>
      <c r="N21" s="26">
        <f t="shared" si="5"/>
        <v>7.5639719782417414</v>
      </c>
    </row>
    <row r="22" spans="1:14" x14ac:dyDescent="0.25">
      <c r="A22" s="45" t="s">
        <v>33</v>
      </c>
      <c r="B22" s="9" t="s">
        <v>18</v>
      </c>
      <c r="C22" s="40">
        <v>248</v>
      </c>
      <c r="D22" s="26">
        <f t="shared" si="6"/>
        <v>0.9404269841871753</v>
      </c>
      <c r="E22" s="42">
        <v>1067791</v>
      </c>
      <c r="F22" s="26">
        <f t="shared" si="0"/>
        <v>1.3577876709398895</v>
      </c>
      <c r="G22" s="42">
        <v>0</v>
      </c>
      <c r="H22" s="54">
        <f t="shared" si="1"/>
        <v>0</v>
      </c>
      <c r="I22" s="53">
        <v>0</v>
      </c>
      <c r="J22" s="26">
        <f t="shared" si="2"/>
        <v>0</v>
      </c>
      <c r="K22" s="42">
        <f t="shared" si="7"/>
        <v>248</v>
      </c>
      <c r="L22" s="54">
        <f t="shared" si="3"/>
        <v>0.87974459028024121</v>
      </c>
      <c r="M22" s="42">
        <f t="shared" si="4"/>
        <v>1067791</v>
      </c>
      <c r="N22" s="26">
        <f t="shared" si="5"/>
        <v>1.1520417484977801</v>
      </c>
    </row>
    <row r="23" spans="1:14" x14ac:dyDescent="0.25">
      <c r="A23" s="45" t="s">
        <v>34</v>
      </c>
      <c r="B23" s="9" t="s">
        <v>17</v>
      </c>
      <c r="C23" s="40">
        <v>1023</v>
      </c>
      <c r="D23" s="26">
        <f t="shared" si="6"/>
        <v>3.8792613097720983</v>
      </c>
      <c r="E23" s="42">
        <v>2351819</v>
      </c>
      <c r="F23" s="26">
        <f t="shared" si="0"/>
        <v>2.990539199601963</v>
      </c>
      <c r="G23" s="42">
        <v>0</v>
      </c>
      <c r="H23" s="54">
        <f t="shared" si="1"/>
        <v>0</v>
      </c>
      <c r="I23" s="53">
        <v>0</v>
      </c>
      <c r="J23" s="26">
        <f t="shared" si="2"/>
        <v>0</v>
      </c>
      <c r="K23" s="42">
        <f t="shared" si="7"/>
        <v>1023</v>
      </c>
      <c r="L23" s="54">
        <f t="shared" si="3"/>
        <v>3.6289464349059948</v>
      </c>
      <c r="M23" s="42">
        <f t="shared" si="4"/>
        <v>2351819</v>
      </c>
      <c r="N23" s="26">
        <f t="shared" si="5"/>
        <v>2.5373820091294088</v>
      </c>
    </row>
    <row r="24" spans="1:14" x14ac:dyDescent="0.25">
      <c r="A24" s="45" t="s">
        <v>35</v>
      </c>
      <c r="B24" s="9" t="s">
        <v>21</v>
      </c>
      <c r="C24" s="56">
        <v>3647</v>
      </c>
      <c r="D24" s="57">
        <f t="shared" si="6"/>
        <v>13.829585529558985</v>
      </c>
      <c r="E24" s="58">
        <v>10438982</v>
      </c>
      <c r="F24" s="57">
        <f t="shared" si="0"/>
        <v>13.274059302582087</v>
      </c>
      <c r="G24" s="58">
        <v>315</v>
      </c>
      <c r="H24" s="59">
        <f t="shared" si="1"/>
        <v>17.31720725673447</v>
      </c>
      <c r="I24" s="53">
        <v>2401064</v>
      </c>
      <c r="J24" s="57">
        <f t="shared" si="2"/>
        <v>17.095677707004555</v>
      </c>
      <c r="K24" s="58">
        <f t="shared" si="7"/>
        <v>3962</v>
      </c>
      <c r="L24" s="59">
        <f t="shared" si="3"/>
        <v>14.054629301170628</v>
      </c>
      <c r="M24" s="58">
        <f t="shared" si="4"/>
        <v>12840046</v>
      </c>
      <c r="N24" s="57">
        <f t="shared" si="5"/>
        <v>13.853150143269543</v>
      </c>
    </row>
    <row r="25" spans="1:14" ht="15.75" thickBot="1" x14ac:dyDescent="0.3">
      <c r="A25" s="46"/>
      <c r="B25" s="47" t="s">
        <v>51</v>
      </c>
      <c r="C25" s="52">
        <f>SUM(C11:C24)</f>
        <v>26371</v>
      </c>
      <c r="D25" s="48">
        <f t="shared" ref="D25:N25" si="8">SUM(D11:D24)</f>
        <v>100</v>
      </c>
      <c r="E25" s="52">
        <f>SUM(E11:E24)</f>
        <v>78641972</v>
      </c>
      <c r="F25" s="48">
        <f>SUM(F11:F24)</f>
        <v>100</v>
      </c>
      <c r="G25" s="52">
        <f>SUM(G11:G24)</f>
        <v>1819</v>
      </c>
      <c r="H25" s="48">
        <f t="shared" si="8"/>
        <v>100</v>
      </c>
      <c r="I25" s="52">
        <f t="shared" si="8"/>
        <v>14044860</v>
      </c>
      <c r="J25" s="49">
        <f t="shared" si="8"/>
        <v>100</v>
      </c>
      <c r="K25" s="62">
        <f>SUM(K11:K24)</f>
        <v>28190</v>
      </c>
      <c r="L25" s="48">
        <f t="shared" si="8"/>
        <v>100</v>
      </c>
      <c r="M25" s="62">
        <f>SUM(M11:M24)</f>
        <v>92686832</v>
      </c>
      <c r="N25" s="49">
        <f t="shared" si="8"/>
        <v>99.999999999999986</v>
      </c>
    </row>
    <row r="28" spans="1:14" x14ac:dyDescent="0.25">
      <c r="B28" t="s">
        <v>57</v>
      </c>
      <c r="C28" s="18"/>
      <c r="E28" s="18"/>
      <c r="G28" s="18"/>
      <c r="I28" s="18"/>
      <c r="J28" s="18"/>
      <c r="K28" s="18"/>
      <c r="M28" s="18"/>
      <c r="N28" s="18"/>
    </row>
    <row r="29" spans="1:14" x14ac:dyDescent="0.25">
      <c r="C29" s="27"/>
      <c r="E29" s="10"/>
      <c r="G29" s="27"/>
      <c r="I29" s="28"/>
      <c r="J29" s="27"/>
      <c r="K29" s="27"/>
      <c r="M29" s="28"/>
      <c r="N29" s="27"/>
    </row>
    <row r="30" spans="1:14" x14ac:dyDescent="0.25">
      <c r="C30" s="29"/>
    </row>
    <row r="31" spans="1:14" x14ac:dyDescent="0.25">
      <c r="B31" s="15"/>
      <c r="C31" s="14"/>
      <c r="E31" s="12"/>
      <c r="F31" s="12"/>
      <c r="I31" s="11"/>
      <c r="M31" s="11"/>
    </row>
    <row r="32" spans="1:14" x14ac:dyDescent="0.25">
      <c r="B32" s="15"/>
      <c r="C32" s="14"/>
      <c r="E32" s="12"/>
      <c r="F32" s="12"/>
    </row>
    <row r="33" spans="2:11" x14ac:dyDescent="0.25">
      <c r="B33" s="15"/>
      <c r="C33" s="14"/>
      <c r="E33" s="12"/>
      <c r="F33" s="12"/>
    </row>
    <row r="34" spans="2:11" x14ac:dyDescent="0.25">
      <c r="B34" s="15"/>
      <c r="C34" s="14"/>
      <c r="E34" s="12"/>
      <c r="F34" s="12"/>
    </row>
    <row r="35" spans="2:11" x14ac:dyDescent="0.25">
      <c r="B35" s="15"/>
      <c r="C35" s="14"/>
      <c r="E35" s="12"/>
      <c r="F35" s="12"/>
    </row>
    <row r="36" spans="2:11" x14ac:dyDescent="0.25">
      <c r="B36" s="15"/>
      <c r="C36" s="14"/>
      <c r="E36" s="12"/>
      <c r="F36" s="12"/>
    </row>
    <row r="37" spans="2:11" x14ac:dyDescent="0.25">
      <c r="B37" s="15"/>
      <c r="C37" s="14"/>
      <c r="E37" s="12"/>
      <c r="F37" s="12"/>
    </row>
    <row r="38" spans="2:11" x14ac:dyDescent="0.25">
      <c r="B38" s="15"/>
      <c r="C38" s="14"/>
      <c r="G38" s="12"/>
      <c r="K38" s="12"/>
    </row>
    <row r="39" spans="2:11" x14ac:dyDescent="0.25">
      <c r="B39" s="15"/>
      <c r="C39" s="14"/>
      <c r="G39" s="12"/>
      <c r="K39" s="12"/>
    </row>
    <row r="40" spans="2:11" x14ac:dyDescent="0.25">
      <c r="B40" s="15"/>
      <c r="C40" s="14"/>
      <c r="E40" s="10"/>
      <c r="G40" s="12"/>
      <c r="K40" s="12"/>
    </row>
    <row r="41" spans="2:11" x14ac:dyDescent="0.25">
      <c r="B41" s="15"/>
      <c r="C41" s="14"/>
      <c r="G41" s="12"/>
      <c r="K41" s="12"/>
    </row>
    <row r="42" spans="2:11" x14ac:dyDescent="0.25">
      <c r="B42" s="15"/>
      <c r="C42" s="14"/>
      <c r="G42" s="12"/>
      <c r="K42" s="12"/>
    </row>
    <row r="43" spans="2:11" x14ac:dyDescent="0.25">
      <c r="B43" s="15"/>
      <c r="C43" s="14"/>
      <c r="G43" s="12"/>
      <c r="K43" s="12"/>
    </row>
    <row r="44" spans="2:11" x14ac:dyDescent="0.25">
      <c r="G44" s="12"/>
      <c r="K44" s="12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osiguranja&amp;RMjesečni izvještaj</oddHeader>
    <oddFooter>&amp;CU izvještaj su uključeni podaci zaključno sa 30.09.2025.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Lenovo</cp:lastModifiedBy>
  <cp:lastPrinted>2025-12-05T09:09:39Z</cp:lastPrinted>
  <dcterms:created xsi:type="dcterms:W3CDTF">2018-01-08T12:56:16Z</dcterms:created>
  <dcterms:modified xsi:type="dcterms:W3CDTF">2025-12-10T11:58:18Z</dcterms:modified>
</cp:coreProperties>
</file>