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I (2024-2025)/VIII - 2025/Jezici/BS EVLADA 260925/"/>
    </mc:Choice>
  </mc:AlternateContent>
  <xr:revisionPtr revIDLastSave="97" documentId="13_ncr:1_{F330CE56-A7D1-4503-B453-99B15486EE95}" xr6:coauthVersionLast="47" xr6:coauthVersionMax="47" xr10:uidLastSave="{DA8BDD99-C406-484A-963B-25E1EA3CD5F2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43" l="1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M35" i="41" s="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N12" i="42" l="1"/>
  <c r="L12" i="42"/>
  <c r="N25" i="4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<sst xmlns="http://schemas.openxmlformats.org/spreadsheetml/2006/main" count="173" uniqueCount="66">
  <si>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</si>
  <si>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</si>
  <si>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</si>
  <si>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</si>
  <si>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</si>
  <si>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</si>
  <si>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</si>
  <si>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</si>
  <si>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</si>
  <si>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</si>
  <si>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</si>
  <si>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</si>
  <si>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</si>
  <si>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</si>
  <si>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</si>
  <si>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</si>
  <si>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</si>
  <si>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</si>
  <si>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</si>
  <si>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</si>
  <si>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</si>
  <si>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</si>
  <si>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</si>
  <si>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</si>
  <si>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</si>
  <si>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</si>
  <si>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</si>
  <si>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</si>
  <si>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</si>
  <si>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</si>
  <si>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</si>
  <si>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</si>
  <si>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</si>
  <si>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</si>
  <si>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</si>
  <si>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</si>
  <si>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</si>
  <si>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</si>
  <si>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</si>
  <si>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</si>
  <si>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</si>
  <si>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</si>
  <si>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</si>
  <si>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</si>
  <si>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</si>
  <si>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</si>
  <si>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</si>
  <si>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</si>
  <si>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</si>
  <si>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</si>
  <si>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</si>
  <si>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</si>
  <si>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</si>
  <si>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</si>
  <si>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</si>
  <si>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</si>
  <si>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</si>
  <si>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</si>
  <si>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</si>
  <si>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</si>
  <si>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</si>
  <si>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</si>
  <si>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</si>
  <si>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</si>
  <si>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</si>
  <si>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I-VIII-2025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</si>
</sst>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3" fontId="22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1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44" t="s">
        <v>48</v>
      </c>
      <c r="E10" s="62" t="s">
        <v>65</v>
      </c>
      <c r="F10" s="44" t="s">
        <v>48</v>
      </c>
      <c r="G10" s="62" t="s">
        <v>65</v>
      </c>
      <c r="H10" s="44" t="s">
        <v>48</v>
      </c>
      <c r="I10" s="62" t="s">
        <v>65</v>
      </c>
      <c r="J10" s="44" t="s">
        <v>48</v>
      </c>
      <c r="K10" s="62" t="s">
        <v>65</v>
      </c>
      <c r="L10" s="44" t="s">
        <v>48</v>
      </c>
      <c r="M10" s="62" t="s">
        <v>65</v>
      </c>
      <c r="N10" s="63" t="s">
        <v>48</v>
      </c>
    </row>
    <row r="11" spans="1:14" x14ac:dyDescent="0.25">
      <c r="A11" s="35" t="s">
        <v>22</v>
      </c>
      <c r="B11" s="7" t="s">
        <v>50</v>
      </c>
      <c r="C11" s="41">
        <f>FBiH!C11</f>
        <v>16512</v>
      </c>
      <c r="D11" s="26">
        <f t="shared" ref="D11:D22" si="0">C11/C$35*100</f>
        <v>14.10872054274826</v>
      </c>
      <c r="E11" s="41">
        <f>FBiH!E11</f>
        <v>29958821</v>
      </c>
      <c r="F11" s="26">
        <f t="shared" ref="F11:F22" si="1">E11/E$35*100</f>
        <v>12.64268881737477</v>
      </c>
      <c r="G11" s="41">
        <f>FBiH!G11</f>
        <v>426</v>
      </c>
      <c r="H11" s="55">
        <f t="shared" ref="H11:H22" si="2">G11/G$35*100</f>
        <v>3.3268254588051542</v>
      </c>
      <c r="I11" s="41">
        <f>FBiH!I11</f>
        <v>6224803</v>
      </c>
      <c r="J11" s="26">
        <f t="shared" ref="J11:J22" si="3">I11/I$35*100</f>
        <v>7.4966164633794046</v>
      </c>
      <c r="K11" s="41">
        <f>FBiH!K11</f>
        <v>16938</v>
      </c>
      <c r="L11" s="55">
        <f t="shared" ref="L11:L22" si="4">K11/K$35*100</f>
        <v>13.045386979258927</v>
      </c>
      <c r="M11" s="41">
        <f>FBiH!M11</f>
        <v>36183624</v>
      </c>
      <c r="N11" s="26">
        <f t="shared" ref="N11:N22" si="5">M11/M$35*100</f>
        <v>11.307367855545206</v>
      </c>
    </row>
    <row r="12" spans="1:14" x14ac:dyDescent="0.25">
      <c r="A12" s="35" t="s">
        <v>23</v>
      </c>
      <c r="B12" s="57" t="s">
        <v>60</v>
      </c>
      <c r="C12" s="40">
        <f>FBiH!C12</f>
        <v>23451</v>
      </c>
      <c r="D12" s="26">
        <f t="shared" si="0"/>
        <v>20.03776680280944</v>
      </c>
      <c r="E12" s="40">
        <f>FBiH!E12</f>
        <v>42318805</v>
      </c>
      <c r="F12" s="26">
        <f t="shared" si="1"/>
        <v>17.858629441330937</v>
      </c>
      <c r="G12" s="40">
        <f>FBiH!G12</f>
        <v>0</v>
      </c>
      <c r="H12" s="55">
        <f t="shared" si="2"/>
        <v>0</v>
      </c>
      <c r="I12" s="40">
        <f>FBiH!I12</f>
        <v>0</v>
      </c>
      <c r="J12" s="26">
        <f t="shared" si="3"/>
        <v>0</v>
      </c>
      <c r="K12" s="40">
        <f>FBiH!K12</f>
        <v>23451</v>
      </c>
      <c r="L12" s="55">
        <f t="shared" si="4"/>
        <v>18.061599365367879</v>
      </c>
      <c r="M12" s="40">
        <f>FBiH!M12</f>
        <v>42318805</v>
      </c>
      <c r="N12" s="26">
        <f t="shared" si="5"/>
        <v>13.224609434977705</v>
      </c>
    </row>
    <row r="13" spans="1:14" x14ac:dyDescent="0.25">
      <c r="A13" s="35" t="s">
        <v>24</v>
      </c>
      <c r="B13" s="57" t="s">
        <v>9</v>
      </c>
      <c r="C13" s="40">
        <f>RS!C11</f>
        <v>1263</v>
      </c>
      <c r="D13" s="26">
        <f t="shared" si="0"/>
        <v>1.079173573491464</v>
      </c>
      <c r="E13" s="40">
        <f>RS!E11</f>
        <v>4893503.54</v>
      </c>
      <c r="F13" s="26">
        <f t="shared" si="1"/>
        <v>2.0650693324327363</v>
      </c>
      <c r="G13" s="40">
        <f>RS!G11</f>
        <v>0</v>
      </c>
      <c r="H13" s="55">
        <f t="shared" si="2"/>
        <v>0</v>
      </c>
      <c r="I13" s="40">
        <f>RS!I11</f>
        <v>0</v>
      </c>
      <c r="J13" s="26">
        <f t="shared" si="3"/>
        <v>0</v>
      </c>
      <c r="K13" s="40">
        <f>RS!K11</f>
        <v>1263</v>
      </c>
      <c r="L13" s="55">
        <f t="shared" si="4"/>
        <v>0.97274316653701898</v>
      </c>
      <c r="M13" s="40">
        <f>RS!M11</f>
        <v>4893503.54</v>
      </c>
      <c r="N13" s="26">
        <f t="shared" si="5"/>
        <v>1.5292178757216988</v>
      </c>
    </row>
    <row r="14" spans="1:14" x14ac:dyDescent="0.25">
      <c r="A14" s="35" t="s">
        <v>25</v>
      </c>
      <c r="B14" s="57" t="s">
        <v>0</v>
      </c>
      <c r="C14" s="40">
        <f>FBiH!C13</f>
        <v>2889</v>
      </c>
      <c r="D14" s="26">
        <f t="shared" si="0"/>
        <v>2.468513423449596</v>
      </c>
      <c r="E14" s="40">
        <f>FBiH!E13</f>
        <v>7767081</v>
      </c>
      <c r="F14" s="26">
        <f t="shared" si="1"/>
        <v>3.2777253851993726</v>
      </c>
      <c r="G14" s="40">
        <f>FBiH!G13</f>
        <v>0</v>
      </c>
      <c r="H14" s="55">
        <f t="shared" si="2"/>
        <v>0</v>
      </c>
      <c r="I14" s="40">
        <f>FBiH!I13</f>
        <v>0</v>
      </c>
      <c r="J14" s="26">
        <f t="shared" si="3"/>
        <v>0</v>
      </c>
      <c r="K14" s="40">
        <f>FBiH!K13</f>
        <v>2889</v>
      </c>
      <c r="L14" s="55">
        <f t="shared" si="4"/>
        <v>2.2250633476844399</v>
      </c>
      <c r="M14" s="40">
        <f>FBiH!M13</f>
        <v>7767081</v>
      </c>
      <c r="N14" s="26">
        <f t="shared" si="5"/>
        <v>2.4272096689600775</v>
      </c>
    </row>
    <row r="15" spans="1:14" x14ac:dyDescent="0.25">
      <c r="A15" s="35" t="s">
        <v>26</v>
      </c>
      <c r="B15" s="7" t="s">
        <v>1</v>
      </c>
      <c r="C15" s="40">
        <f>FBiH!C14</f>
        <v>5801</v>
      </c>
      <c r="D15" s="26">
        <f t="shared" si="0"/>
        <v>4.9566792556009363</v>
      </c>
      <c r="E15" s="40">
        <f>FBiH!E14</f>
        <v>14145229</v>
      </c>
      <c r="F15" s="26">
        <f t="shared" si="1"/>
        <v>5.969317968070416</v>
      </c>
      <c r="G15" s="40">
        <f>FBiH!G14</f>
        <v>346</v>
      </c>
      <c r="H15" s="55">
        <f t="shared" si="2"/>
        <v>2.7020695040999612</v>
      </c>
      <c r="I15" s="40">
        <f>FBiH!I14</f>
        <v>3419112</v>
      </c>
      <c r="J15" s="26">
        <f t="shared" si="3"/>
        <v>4.1176839346302332</v>
      </c>
      <c r="K15" s="40">
        <f>FBiH!K14</f>
        <v>6147</v>
      </c>
      <c r="L15" s="55">
        <f t="shared" si="4"/>
        <v>4.7343248176587931</v>
      </c>
      <c r="M15" s="40">
        <f>FBiH!M14</f>
        <v>17564341</v>
      </c>
      <c r="N15" s="26">
        <f t="shared" si="5"/>
        <v>5.4888494537538506</v>
      </c>
    </row>
    <row r="16" spans="1:14" x14ac:dyDescent="0.25">
      <c r="A16" s="35" t="s">
        <v>27</v>
      </c>
      <c r="B16" s="7" t="s">
        <v>10</v>
      </c>
      <c r="C16" s="40">
        <f>RS!C12</f>
        <v>2054</v>
      </c>
      <c r="D16" s="26">
        <f t="shared" si="0"/>
        <v>1.7550455423210347</v>
      </c>
      <c r="E16" s="40">
        <f>RS!E12</f>
        <v>6139152.9000000004</v>
      </c>
      <c r="F16" s="26">
        <f t="shared" si="1"/>
        <v>2.59073612132413</v>
      </c>
      <c r="G16" s="40">
        <f>RS!G12</f>
        <v>0</v>
      </c>
      <c r="H16" s="55">
        <f t="shared" si="2"/>
        <v>0</v>
      </c>
      <c r="I16" s="40">
        <f>RS!I12</f>
        <v>0</v>
      </c>
      <c r="J16" s="26">
        <f t="shared" si="3"/>
        <v>0</v>
      </c>
      <c r="K16" s="40">
        <f>RS!K12</f>
        <v>2054</v>
      </c>
      <c r="L16" s="55">
        <f t="shared" si="4"/>
        <v>1.5819591956191901</v>
      </c>
      <c r="M16" s="40">
        <f>RS!M12</f>
        <v>6139152.9000000004</v>
      </c>
      <c r="N16" s="26">
        <f t="shared" si="5"/>
        <v>1.9184827965749682</v>
      </c>
    </row>
    <row r="17" spans="1:14" x14ac:dyDescent="0.25">
      <c r="A17" s="35" t="s">
        <v>28</v>
      </c>
      <c r="B17" s="7" t="s">
        <v>11</v>
      </c>
      <c r="C17" s="40">
        <f>RS!C13</f>
        <v>3265</v>
      </c>
      <c r="D17" s="26">
        <f t="shared" si="0"/>
        <v>2.7897875830955106</v>
      </c>
      <c r="E17" s="40">
        <f>RS!E13</f>
        <v>9760164.120000001</v>
      </c>
      <c r="F17" s="26">
        <f t="shared" si="1"/>
        <v>4.1188108762913762</v>
      </c>
      <c r="G17" s="40">
        <f>RS!G13</f>
        <v>0</v>
      </c>
      <c r="H17" s="55">
        <f t="shared" si="2"/>
        <v>0</v>
      </c>
      <c r="I17" s="40">
        <f>RS!I13</f>
        <v>0</v>
      </c>
      <c r="J17" s="26">
        <f t="shared" si="3"/>
        <v>0</v>
      </c>
      <c r="K17" s="40">
        <f>RS!K13</f>
        <v>3265</v>
      </c>
      <c r="L17" s="55">
        <f t="shared" si="4"/>
        <v>2.5146527622671151</v>
      </c>
      <c r="M17" s="40">
        <f>RS!M13</f>
        <v>9760164.120000001</v>
      </c>
      <c r="N17" s="26">
        <f t="shared" si="5"/>
        <v>3.0500473373074426</v>
      </c>
    </row>
    <row r="18" spans="1:14" x14ac:dyDescent="0.25">
      <c r="A18" s="35" t="s">
        <v>29</v>
      </c>
      <c r="B18" s="7" t="s">
        <v>2</v>
      </c>
      <c r="C18" s="40">
        <f>FBiH!C15</f>
        <v>11189</v>
      </c>
      <c r="D18" s="26">
        <f t="shared" si="0"/>
        <v>9.560469607122716</v>
      </c>
      <c r="E18" s="40">
        <f>FBiH!E15</f>
        <v>23814956</v>
      </c>
      <c r="F18" s="26">
        <f t="shared" si="1"/>
        <v>10.049964179413875</v>
      </c>
      <c r="G18" s="40">
        <f>FBiH!G15</f>
        <v>0</v>
      </c>
      <c r="H18" s="55">
        <f t="shared" si="2"/>
        <v>0</v>
      </c>
      <c r="I18" s="40">
        <f>FBiH!I15</f>
        <v>0</v>
      </c>
      <c r="J18" s="26">
        <f t="shared" si="3"/>
        <v>0</v>
      </c>
      <c r="K18" s="40">
        <f>FBiH!K15</f>
        <v>11189</v>
      </c>
      <c r="L18" s="55">
        <f t="shared" si="4"/>
        <v>8.6175956376743503</v>
      </c>
      <c r="M18" s="40">
        <f>FBiH!M15</f>
        <v>23814956</v>
      </c>
      <c r="N18" s="26">
        <f t="shared" si="5"/>
        <v>7.4421641114672044</v>
      </c>
    </row>
    <row r="19" spans="1:14" x14ac:dyDescent="0.25">
      <c r="A19" s="35" t="s">
        <v>30</v>
      </c>
      <c r="B19" s="7" t="s">
        <v>19</v>
      </c>
      <c r="C19" s="40">
        <f>RS!C14</f>
        <v>1004</v>
      </c>
      <c r="D19" s="26">
        <f t="shared" si="0"/>
        <v>0.85787036245877268</v>
      </c>
      <c r="E19" s="40">
        <f>RS!E14</f>
        <v>3091280.69</v>
      </c>
      <c r="F19" s="26">
        <f t="shared" si="1"/>
        <v>1.3045272980144833</v>
      </c>
      <c r="G19" s="40">
        <f>RS!G14</f>
        <v>0</v>
      </c>
      <c r="H19" s="55">
        <f t="shared" si="2"/>
        <v>0</v>
      </c>
      <c r="I19" s="40">
        <f>RS!I14</f>
        <v>0</v>
      </c>
      <c r="J19" s="26">
        <f t="shared" si="3"/>
        <v>0</v>
      </c>
      <c r="K19" s="40">
        <f>RS!K14</f>
        <v>1004</v>
      </c>
      <c r="L19" s="55">
        <f t="shared" si="4"/>
        <v>0.77326535170480359</v>
      </c>
      <c r="M19" s="40">
        <f>RS!M14</f>
        <v>3091280.69</v>
      </c>
      <c r="N19" s="26">
        <f t="shared" si="5"/>
        <v>0.96602396450321293</v>
      </c>
    </row>
    <row r="20" spans="1:14" x14ac:dyDescent="0.25">
      <c r="A20" s="35" t="s">
        <v>31</v>
      </c>
      <c r="B20" s="7" t="s">
        <v>13</v>
      </c>
      <c r="C20" s="40">
        <f>RS!C15</f>
        <v>1152</v>
      </c>
      <c r="D20" s="26">
        <f t="shared" si="0"/>
        <v>0.98432934019173912</v>
      </c>
      <c r="E20" s="40">
        <f>RS!E15</f>
        <v>3906366.35</v>
      </c>
      <c r="F20" s="26">
        <f t="shared" si="1"/>
        <v>1.6484952518563429</v>
      </c>
      <c r="G20" s="40">
        <f>RS!G15</f>
        <v>1308</v>
      </c>
      <c r="H20" s="55">
        <f t="shared" si="2"/>
        <v>10.214759859429909</v>
      </c>
      <c r="I20" s="40">
        <f>RS!I15</f>
        <v>10405667.26</v>
      </c>
      <c r="J20" s="26">
        <f t="shared" si="3"/>
        <v>12.53168919462416</v>
      </c>
      <c r="K20" s="40">
        <f>RS!K15</f>
        <v>2460</v>
      </c>
      <c r="L20" s="55">
        <f t="shared" si="4"/>
        <v>1.8946541485994193</v>
      </c>
      <c r="M20" s="40">
        <f>RS!M15</f>
        <v>14312033.609999999</v>
      </c>
      <c r="N20" s="26">
        <f t="shared" si="5"/>
        <v>4.4725047106723359</v>
      </c>
    </row>
    <row r="21" spans="1:14" x14ac:dyDescent="0.25">
      <c r="A21" s="35" t="s">
        <v>32</v>
      </c>
      <c r="B21" s="7" t="s">
        <v>3</v>
      </c>
      <c r="C21" s="40">
        <f>FBiH!C16</f>
        <v>3078</v>
      </c>
      <c r="D21" s="26">
        <f t="shared" si="0"/>
        <v>2.6300049558248029</v>
      </c>
      <c r="E21" s="40">
        <f>FBiH!E16</f>
        <v>7019055</v>
      </c>
      <c r="F21" s="26">
        <f t="shared" si="1"/>
        <v>2.9620567564070184</v>
      </c>
      <c r="G21" s="40">
        <f>FBiH!G16</f>
        <v>1733</v>
      </c>
      <c r="H21" s="55">
        <f t="shared" si="2"/>
        <v>13.533775868801248</v>
      </c>
      <c r="I21" s="40">
        <f>FBiH!I16</f>
        <v>15912029</v>
      </c>
      <c r="J21" s="26">
        <f t="shared" si="3"/>
        <v>19.163076898525226</v>
      </c>
      <c r="K21" s="40">
        <f>FBiH!K16</f>
        <v>4811</v>
      </c>
      <c r="L21" s="55">
        <f t="shared" si="4"/>
        <v>3.7053581743543931</v>
      </c>
      <c r="M21" s="40">
        <f>FBiH!M16</f>
        <v>22931084</v>
      </c>
      <c r="N21" s="26">
        <f t="shared" si="5"/>
        <v>7.1659544691932187</v>
      </c>
    </row>
    <row r="22" spans="1:14" x14ac:dyDescent="0.25">
      <c r="A22" s="35" t="s">
        <v>33</v>
      </c>
      <c r="B22" s="7" t="s">
        <v>14</v>
      </c>
      <c r="C22" s="40">
        <f>RS!C16</f>
        <v>707</v>
      </c>
      <c r="D22" s="26">
        <f t="shared" si="0"/>
        <v>0.60409795444058989</v>
      </c>
      <c r="E22" s="40">
        <f>RS!E16</f>
        <v>2526768.6799999997</v>
      </c>
      <c r="F22" s="26">
        <f t="shared" si="1"/>
        <v>1.0663019794647062</v>
      </c>
      <c r="G22" s="40">
        <f>RS!G16</f>
        <v>0</v>
      </c>
      <c r="H22" s="56">
        <f t="shared" si="2"/>
        <v>0</v>
      </c>
      <c r="I22" s="40">
        <f>RS!I16</f>
        <v>0</v>
      </c>
      <c r="J22" s="26">
        <f t="shared" si="3"/>
        <v>0</v>
      </c>
      <c r="K22" s="40">
        <f>RS!K16</f>
        <v>707</v>
      </c>
      <c r="L22" s="56">
        <f t="shared" si="4"/>
        <v>0.54452052156902009</v>
      </c>
      <c r="M22" s="40">
        <f>RS!M16</f>
        <v>2526768.6799999997</v>
      </c>
      <c r="N22" s="26">
        <f t="shared" si="5"/>
        <v>0.78961418985092224</v>
      </c>
    </row>
    <row r="23" spans="1:14" x14ac:dyDescent="0.25">
      <c r="A23" s="35" t="s">
        <v>34</v>
      </c>
      <c r="B23" s="7" t="s">
        <v>15</v>
      </c>
      <c r="C23" s="40">
        <f>RS!C17</f>
        <v>2415</v>
      </c>
      <c r="D23" s="26">
        <f t="shared" ref="D23:D34" si="6">C23/C$35*100</f>
        <v>2.063502913683203</v>
      </c>
      <c r="E23" s="40">
        <f>RS!E17</f>
        <v>6907689.4299999997</v>
      </c>
      <c r="F23" s="26">
        <f t="shared" ref="F23:F34" si="7">E23/E$35*100</f>
        <v>2.9150602392049705</v>
      </c>
      <c r="G23" s="40">
        <f>RS!G17</f>
        <v>0</v>
      </c>
      <c r="H23" s="56">
        <f t="shared" ref="H23:H34" si="8">G23/G$35*100</f>
        <v>0</v>
      </c>
      <c r="I23" s="40">
        <f>RS!I17</f>
        <v>0</v>
      </c>
      <c r="J23" s="26">
        <f t="shared" ref="J23:J34" si="9">I23/I$35*100</f>
        <v>0</v>
      </c>
      <c r="K23" s="40">
        <f>RS!K17</f>
        <v>2415</v>
      </c>
      <c r="L23" s="56">
        <f t="shared" ref="L23:L34" si="10">K23/K$35*100</f>
        <v>1.8599958410030883</v>
      </c>
      <c r="M23" s="40">
        <f>RS!M17</f>
        <v>6907689.4299999997</v>
      </c>
      <c r="N23" s="26">
        <f t="shared" ref="N23:N34" si="11">M23/M$35*100</f>
        <v>2.158650151153223</v>
      </c>
    </row>
    <row r="24" spans="1:14" x14ac:dyDescent="0.25">
      <c r="A24" s="35" t="s">
        <v>35</v>
      </c>
      <c r="B24" s="7" t="s">
        <v>16</v>
      </c>
      <c r="C24" s="40">
        <f>RS!C18</f>
        <v>1142</v>
      </c>
      <c r="D24" s="26">
        <f t="shared" si="6"/>
        <v>0.9757848146692415</v>
      </c>
      <c r="E24" s="40">
        <f>RS!E18</f>
        <v>3836708.84</v>
      </c>
      <c r="F24" s="26">
        <f t="shared" si="7"/>
        <v>1.6190996283528956</v>
      </c>
      <c r="G24" s="40">
        <f>RS!G18</f>
        <v>0</v>
      </c>
      <c r="H24" s="56">
        <f t="shared" si="8"/>
        <v>0</v>
      </c>
      <c r="I24" s="40">
        <f>RS!I18</f>
        <v>0</v>
      </c>
      <c r="J24" s="26">
        <f t="shared" si="9"/>
        <v>0</v>
      </c>
      <c r="K24" s="40">
        <f>RS!K18</f>
        <v>1142</v>
      </c>
      <c r="L24" s="56">
        <f t="shared" si="10"/>
        <v>0.87955082833355158</v>
      </c>
      <c r="M24" s="40">
        <f>RS!M18</f>
        <v>3836708.84</v>
      </c>
      <c r="N24" s="26">
        <f t="shared" si="11"/>
        <v>1.1989699596840309</v>
      </c>
    </row>
    <row r="25" spans="1:14" x14ac:dyDescent="0.25">
      <c r="A25" s="35" t="s">
        <v>36</v>
      </c>
      <c r="B25" s="7" t="s">
        <v>8</v>
      </c>
      <c r="C25" s="40">
        <f>RS!C19</f>
        <v>2511</v>
      </c>
      <c r="D25" s="26">
        <f t="shared" si="6"/>
        <v>2.1455303586991814</v>
      </c>
      <c r="E25" s="40">
        <f>RS!E19</f>
        <v>7437919.7599999998</v>
      </c>
      <c r="F25" s="26">
        <f t="shared" si="7"/>
        <v>3.1388186128647328</v>
      </c>
      <c r="G25" s="40">
        <f>RS!G19</f>
        <v>0</v>
      </c>
      <c r="H25" s="56">
        <f t="shared" si="8"/>
        <v>0</v>
      </c>
      <c r="I25" s="40">
        <f>RS!I19</f>
        <v>0</v>
      </c>
      <c r="J25" s="26">
        <f t="shared" si="9"/>
        <v>0</v>
      </c>
      <c r="K25" s="40">
        <f>RS!K19</f>
        <v>2511</v>
      </c>
      <c r="L25" s="56">
        <f t="shared" si="10"/>
        <v>1.9339335638752608</v>
      </c>
      <c r="M25" s="40">
        <f>RS!M19</f>
        <v>7437919.7599999998</v>
      </c>
      <c r="N25" s="26">
        <f t="shared" si="11"/>
        <v>2.324346914680202</v>
      </c>
    </row>
    <row r="26" spans="1:14" x14ac:dyDescent="0.25">
      <c r="A26" s="35" t="s">
        <v>37</v>
      </c>
      <c r="B26" s="7" t="s">
        <v>12</v>
      </c>
      <c r="C26" s="40">
        <f>RS!C20</f>
        <v>896</v>
      </c>
      <c r="D26" s="26">
        <f t="shared" si="6"/>
        <v>0.76558948681579719</v>
      </c>
      <c r="E26" s="40">
        <f>RS!E20</f>
        <v>2855934.41</v>
      </c>
      <c r="F26" s="26">
        <f t="shared" si="7"/>
        <v>1.2052106465892904</v>
      </c>
      <c r="G26" s="40">
        <f>RS!G20</f>
        <v>0</v>
      </c>
      <c r="H26" s="56">
        <f t="shared" si="8"/>
        <v>0</v>
      </c>
      <c r="I26" s="40">
        <f>RS!I20</f>
        <v>0</v>
      </c>
      <c r="J26" s="26">
        <f t="shared" si="9"/>
        <v>0</v>
      </c>
      <c r="K26" s="40">
        <f>RS!K20</f>
        <v>896</v>
      </c>
      <c r="L26" s="56">
        <f t="shared" si="10"/>
        <v>0.69008541347360963</v>
      </c>
      <c r="M26" s="40">
        <f>RS!M20</f>
        <v>2855934.41</v>
      </c>
      <c r="N26" s="26">
        <f t="shared" si="11"/>
        <v>0.89247834725398068</v>
      </c>
    </row>
    <row r="27" spans="1:14" x14ac:dyDescent="0.25">
      <c r="A27" s="35" t="s">
        <v>38</v>
      </c>
      <c r="B27" s="7" t="s">
        <v>52</v>
      </c>
      <c r="C27" s="40">
        <f>RS!C21</f>
        <v>2524</v>
      </c>
      <c r="D27" s="26">
        <f t="shared" si="6"/>
        <v>2.1566382418784285</v>
      </c>
      <c r="E27" s="40">
        <f>RS!E21</f>
        <v>6164301.0500000007</v>
      </c>
      <c r="F27" s="26">
        <f t="shared" si="7"/>
        <v>2.6013486963244166</v>
      </c>
      <c r="G27" s="40">
        <f>RS!G21</f>
        <v>0</v>
      </c>
      <c r="H27" s="56">
        <f t="shared" si="8"/>
        <v>0</v>
      </c>
      <c r="I27" s="40">
        <f>RS!I21</f>
        <v>0</v>
      </c>
      <c r="J27" s="26">
        <f t="shared" si="9"/>
        <v>0</v>
      </c>
      <c r="K27" s="40">
        <f>RS!K21</f>
        <v>2524</v>
      </c>
      <c r="L27" s="56">
        <f t="shared" si="10"/>
        <v>1.943945963847534</v>
      </c>
      <c r="M27" s="40">
        <f>RS!M21</f>
        <v>6164301.0500000007</v>
      </c>
      <c r="N27" s="26">
        <f t="shared" si="11"/>
        <v>1.9263415832718573</v>
      </c>
    </row>
    <row r="28" spans="1:14" x14ac:dyDescent="0.25">
      <c r="A28" s="35" t="s">
        <v>39</v>
      </c>
      <c r="B28" s="7" t="s">
        <v>4</v>
      </c>
      <c r="C28" s="40">
        <f>FBiH!C17</f>
        <v>8577</v>
      </c>
      <c r="D28" s="26">
        <f t="shared" si="6"/>
        <v>7.3286395406463072</v>
      </c>
      <c r="E28" s="40">
        <f>FBiH!E17</f>
        <v>20956429</v>
      </c>
      <c r="F28" s="26">
        <f t="shared" si="7"/>
        <v>8.8436594541022941</v>
      </c>
      <c r="G28" s="40">
        <f>FBiH!G17</f>
        <v>614</v>
      </c>
      <c r="H28" s="56">
        <f t="shared" si="8"/>
        <v>4.7950019523623588</v>
      </c>
      <c r="I28" s="40">
        <f>FBiH!I17</f>
        <v>2295935</v>
      </c>
      <c r="J28" s="26">
        <f t="shared" si="9"/>
        <v>2.7650263180776955</v>
      </c>
      <c r="K28" s="40">
        <f>FBiH!K17</f>
        <v>9191</v>
      </c>
      <c r="L28" s="56">
        <f t="shared" si="10"/>
        <v>7.0787667803972614</v>
      </c>
      <c r="M28" s="40">
        <f>FBiH!M17</f>
        <v>23252364</v>
      </c>
      <c r="N28" s="26">
        <f t="shared" si="11"/>
        <v>7.2663543391628362</v>
      </c>
    </row>
    <row r="29" spans="1:14" x14ac:dyDescent="0.25">
      <c r="A29" s="35" t="s">
        <v>40</v>
      </c>
      <c r="B29" s="7" t="s">
        <v>18</v>
      </c>
      <c r="C29" s="40">
        <f>RS!C22</f>
        <v>221</v>
      </c>
      <c r="D29" s="26">
        <f t="shared" si="6"/>
        <v>0.18883401404719996</v>
      </c>
      <c r="E29" s="40">
        <f>RS!E22</f>
        <v>908049.16</v>
      </c>
      <c r="F29" s="26">
        <f t="shared" si="7"/>
        <v>0.38319875674541909</v>
      </c>
      <c r="G29" s="40">
        <f>RS!G22</f>
        <v>0</v>
      </c>
      <c r="H29" s="56">
        <f t="shared" si="8"/>
        <v>0</v>
      </c>
      <c r="I29" s="40">
        <f>RS!I22</f>
        <v>0</v>
      </c>
      <c r="J29" s="26">
        <f t="shared" si="9"/>
        <v>0</v>
      </c>
      <c r="K29" s="40">
        <f>RS!K22</f>
        <v>221</v>
      </c>
      <c r="L29" s="56">
        <f t="shared" si="10"/>
        <v>0.17021079952864701</v>
      </c>
      <c r="M29" s="40">
        <f>RS!M22</f>
        <v>908049.16</v>
      </c>
      <c r="N29" s="26">
        <f t="shared" si="11"/>
        <v>0.28376499498886087</v>
      </c>
    </row>
    <row r="30" spans="1:14" x14ac:dyDescent="0.25">
      <c r="A30" s="35" t="s">
        <v>41</v>
      </c>
      <c r="B30" s="7" t="s">
        <v>17</v>
      </c>
      <c r="C30" s="40">
        <f>RS!C23</f>
        <v>952</v>
      </c>
      <c r="D30" s="26">
        <f t="shared" si="6"/>
        <v>0.8134388297417845</v>
      </c>
      <c r="E30" s="40">
        <f>RS!E23</f>
        <v>2216536.2000000002</v>
      </c>
      <c r="F30" s="26">
        <f t="shared" si="7"/>
        <v>0.93538318577511337</v>
      </c>
      <c r="G30" s="40">
        <f>RS!G23</f>
        <v>0</v>
      </c>
      <c r="H30" s="56">
        <f t="shared" si="8"/>
        <v>0</v>
      </c>
      <c r="I30" s="40">
        <f>RS!I23</f>
        <v>0</v>
      </c>
      <c r="J30" s="26">
        <f t="shared" si="9"/>
        <v>0</v>
      </c>
      <c r="K30" s="40">
        <f>RS!K23</f>
        <v>952</v>
      </c>
      <c r="L30" s="56">
        <f t="shared" si="10"/>
        <v>0.73321575181571019</v>
      </c>
      <c r="M30" s="40">
        <f>RS!M23</f>
        <v>2216536.2000000002</v>
      </c>
      <c r="N30" s="26">
        <f t="shared" si="11"/>
        <v>0.69266666541008504</v>
      </c>
    </row>
    <row r="31" spans="1:14" x14ac:dyDescent="0.25">
      <c r="A31" s="35" t="s">
        <v>42</v>
      </c>
      <c r="B31" s="7" t="s">
        <v>5</v>
      </c>
      <c r="C31" s="40">
        <f>FBiH!C18</f>
        <v>8964</v>
      </c>
      <c r="D31" s="26">
        <f t="shared" si="6"/>
        <v>7.6593126783669696</v>
      </c>
      <c r="E31" s="40">
        <f>FBiH!E18</f>
        <v>11168098</v>
      </c>
      <c r="F31" s="26">
        <f t="shared" si="7"/>
        <v>4.7129620920644886</v>
      </c>
      <c r="G31" s="40">
        <f>FBiH!G18</f>
        <v>3105</v>
      </c>
      <c r="H31" s="56">
        <f t="shared" si="8"/>
        <v>24.248340491995314</v>
      </c>
      <c r="I31" s="40">
        <f>FBiH!I18</f>
        <v>9099716</v>
      </c>
      <c r="J31" s="26">
        <f t="shared" si="9"/>
        <v>10.958914005419446</v>
      </c>
      <c r="K31" s="40">
        <f>FBiH!K18</f>
        <v>12069</v>
      </c>
      <c r="L31" s="56">
        <f t="shared" si="10"/>
        <v>9.2953580973359315</v>
      </c>
      <c r="M31" s="40">
        <f>FBiH!M18</f>
        <v>20267814</v>
      </c>
      <c r="N31" s="26">
        <f t="shared" si="11"/>
        <v>6.3336836720879335</v>
      </c>
    </row>
    <row r="32" spans="1:14" x14ac:dyDescent="0.25">
      <c r="A32" s="35" t="s">
        <v>43</v>
      </c>
      <c r="B32" s="7" t="s">
        <v>6</v>
      </c>
      <c r="C32" s="40">
        <f>FBiH!C19</f>
        <v>12362</v>
      </c>
      <c r="D32" s="26">
        <f t="shared" si="6"/>
        <v>10.562742450911701</v>
      </c>
      <c r="E32" s="40">
        <f>FBiH!E19</f>
        <v>8947041</v>
      </c>
      <c r="F32" s="26">
        <f t="shared" si="7"/>
        <v>3.7756711186763185</v>
      </c>
      <c r="G32" s="40">
        <f>FBiH!G19</f>
        <v>2545</v>
      </c>
      <c r="H32" s="56">
        <f t="shared" si="8"/>
        <v>19.875048809058963</v>
      </c>
      <c r="I32" s="40">
        <f>FBiH!I19</f>
        <v>16600360</v>
      </c>
      <c r="J32" s="26">
        <f t="shared" si="9"/>
        <v>19.99204345487318</v>
      </c>
      <c r="K32" s="40">
        <f>FBiH!K19</f>
        <v>14907</v>
      </c>
      <c r="L32" s="56">
        <f t="shared" si="10"/>
        <v>11.481142029744531</v>
      </c>
      <c r="M32" s="40">
        <f>FBiH!M19</f>
        <v>25547401</v>
      </c>
      <c r="N32" s="26">
        <f t="shared" si="11"/>
        <v>7.9835524728016045</v>
      </c>
    </row>
    <row r="33" spans="1:14" x14ac:dyDescent="0.25">
      <c r="A33" s="35" t="s">
        <v>44</v>
      </c>
      <c r="B33" s="7" t="s">
        <v>56</v>
      </c>
      <c r="C33" s="40">
        <f>FBiH!C20</f>
        <v>852</v>
      </c>
      <c r="D33" s="26">
        <f t="shared" si="6"/>
        <v>0.72799357451680713</v>
      </c>
      <c r="E33" s="40">
        <f>FBiH!E20</f>
        <v>392166</v>
      </c>
      <c r="F33" s="26">
        <f t="shared" si="7"/>
        <v>0.1654949206030035</v>
      </c>
      <c r="G33" s="40">
        <f>FBiH!G20</f>
        <v>2435</v>
      </c>
      <c r="H33" s="56">
        <f t="shared" si="8"/>
        <v>19.016009371339322</v>
      </c>
      <c r="I33" s="40">
        <f>FBiH!I20</f>
        <v>16817053</v>
      </c>
      <c r="J33" s="26">
        <f t="shared" si="9"/>
        <v>20.253009835865328</v>
      </c>
      <c r="K33" s="40">
        <f>FBiH!K20</f>
        <v>3287</v>
      </c>
      <c r="L33" s="56">
        <f t="shared" si="10"/>
        <v>2.531596823758655</v>
      </c>
      <c r="M33" s="40">
        <f>FBiH!M20</f>
        <v>17209219</v>
      </c>
      <c r="N33" s="26">
        <f t="shared" si="11"/>
        <v>5.3778739724809714</v>
      </c>
    </row>
    <row r="34" spans="1:14" x14ac:dyDescent="0.25">
      <c r="A34" s="35" t="s">
        <v>45</v>
      </c>
      <c r="B34" s="7" t="s">
        <v>21</v>
      </c>
      <c r="C34" s="40">
        <f>RS!C24</f>
        <v>3253</v>
      </c>
      <c r="D34" s="26">
        <f t="shared" si="6"/>
        <v>2.7795341524685133</v>
      </c>
      <c r="E34" s="40">
        <f>RS!E24</f>
        <v>9833524.7899999991</v>
      </c>
      <c r="F34" s="26">
        <f t="shared" si="7"/>
        <v>4.1497692415168999</v>
      </c>
      <c r="G34" s="40">
        <f>RS!G24</f>
        <v>293</v>
      </c>
      <c r="H34" s="56">
        <f t="shared" si="8"/>
        <v>2.2881686841077702</v>
      </c>
      <c r="I34" s="40">
        <f>RS!I24</f>
        <v>2260158.2599999998</v>
      </c>
      <c r="J34" s="26">
        <f t="shared" si="9"/>
        <v>2.7219398946053306</v>
      </c>
      <c r="K34" s="40">
        <f>RS!K24</f>
        <v>3546</v>
      </c>
      <c r="L34" s="56">
        <f t="shared" si="10"/>
        <v>2.73107463859087</v>
      </c>
      <c r="M34" s="40">
        <f>RS!M24</f>
        <v>12093683.049999999</v>
      </c>
      <c r="N34" s="26">
        <f t="shared" si="11"/>
        <v>3.7792710584965703</v>
      </c>
    </row>
    <row r="35" spans="1:14" ht="15.75" thickBot="1" x14ac:dyDescent="0.3">
      <c r="A35" s="46"/>
      <c r="B35" s="47" t="s">
        <v>51</v>
      </c>
      <c r="C35" s="52">
        <f t="shared" ref="C35:N35" si="12">SUM(C11:C34)</f>
        <v>117034</v>
      </c>
      <c r="D35" s="48">
        <f t="shared" si="12"/>
        <v>100</v>
      </c>
      <c r="E35" s="52">
        <f t="shared" si="12"/>
        <v>236965580.91999999</v>
      </c>
      <c r="F35" s="48">
        <f t="shared" si="12"/>
        <v>100.00000000000003</v>
      </c>
      <c r="G35" s="52">
        <f t="shared" si="12"/>
        <v>12805</v>
      </c>
      <c r="H35" s="48">
        <f t="shared" si="12"/>
        <v>100</v>
      </c>
      <c r="I35" s="52">
        <f t="shared" si="12"/>
        <v>83034833.519999996</v>
      </c>
      <c r="J35" s="49">
        <f t="shared" si="12"/>
        <v>100</v>
      </c>
      <c r="K35" s="64">
        <f t="shared" si="12"/>
        <v>129839</v>
      </c>
      <c r="L35" s="48">
        <f t="shared" si="12"/>
        <v>100.00000000000001</v>
      </c>
      <c r="M35" s="64">
        <f>SUM(M11:M34)</f>
        <v>320000414.44</v>
      </c>
      <c r="N35" s="49">
        <f t="shared" si="12"/>
        <v>100</v>
      </c>
    </row>
    <row r="38" spans="1:14" x14ac:dyDescent="0.25">
      <c r="A38" t="s">
        <v>58</v>
      </c>
      <c r="B38" s="36"/>
    </row>
    <row r="39" spans="1:14" x14ac:dyDescent="0.25">
      <c r="A39" t="s">
        <v>59</v>
      </c>
      <c r="C39" s="10"/>
      <c r="D39" s="10"/>
      <c r="H39" s="11"/>
      <c r="I39" s="11"/>
    </row>
    <row r="40" spans="1:14" x14ac:dyDescent="0.25">
      <c r="C40" s="30"/>
    </row>
    <row r="41" spans="1:14" x14ac:dyDescent="0.25">
      <c r="B41" s="38"/>
      <c r="C41" s="8"/>
    </row>
    <row r="42" spans="1:14" x14ac:dyDescent="0.25">
      <c r="B42" s="38"/>
    </row>
    <row r="43" spans="1:14" x14ac:dyDescent="0.25">
      <c r="B43" s="38"/>
      <c r="C43" s="8"/>
      <c r="E43" s="31"/>
      <c r="F43" s="31"/>
    </row>
    <row r="44" spans="1:14" x14ac:dyDescent="0.25">
      <c r="B44" s="38"/>
      <c r="C44" s="8"/>
      <c r="D44" s="16"/>
      <c r="I44" s="8"/>
    </row>
    <row r="45" spans="1:14" x14ac:dyDescent="0.25">
      <c r="B45" s="38"/>
      <c r="C45" s="8"/>
      <c r="I45" s="8"/>
    </row>
    <row r="46" spans="1:14" x14ac:dyDescent="0.25">
      <c r="B46" s="38"/>
    </row>
    <row r="47" spans="1:14" x14ac:dyDescent="0.25">
      <c r="B47" s="38"/>
    </row>
    <row r="48" spans="1:14" x14ac:dyDescent="0.25">
      <c r="B48" s="38"/>
    </row>
    <row r="49" spans="2:4" x14ac:dyDescent="0.25">
      <c r="B49" s="38"/>
      <c r="D49" s="39"/>
    </row>
    <row r="50" spans="2:4" x14ac:dyDescent="0.25">
      <c r="B50" s="38"/>
    </row>
    <row r="51" spans="2:4" x14ac:dyDescent="0.25">
      <c r="B51" s="38"/>
    </row>
    <row r="52" spans="2:4" x14ac:dyDescent="0.25">
      <c r="B52" s="38"/>
    </row>
    <row r="53" spans="2:4" x14ac:dyDescent="0.25">
      <c r="B53" s="38"/>
    </row>
    <row r="54" spans="2:4" x14ac:dyDescent="0.25">
      <c r="B54" s="38"/>
    </row>
    <row r="55" spans="2:4" x14ac:dyDescent="0.25">
      <c r="B55" s="38"/>
    </row>
    <row r="56" spans="2:4" x14ac:dyDescent="0.25">
      <c r="B56" s="38"/>
    </row>
    <row r="57" spans="2:4" x14ac:dyDescent="0.25">
      <c r="B57" s="38"/>
    </row>
    <row r="58" spans="2:4" x14ac:dyDescent="0.25">
      <c r="B58" s="38"/>
    </row>
    <row r="59" spans="2:4" x14ac:dyDescent="0.25">
      <c r="B59" s="38"/>
    </row>
    <row r="60" spans="2:4" x14ac:dyDescent="0.25">
      <c r="B60" s="38"/>
    </row>
    <row r="61" spans="2:4" x14ac:dyDescent="0.25">
      <c r="B61" s="38"/>
    </row>
    <row r="62" spans="2:4" x14ac:dyDescent="0.25">
      <c r="B62" s="38"/>
    </row>
    <row r="63" spans="2:4" x14ac:dyDescent="0.25">
      <c r="B63" s="38"/>
    </row>
    <row r="64" spans="2:4" x14ac:dyDescent="0.25">
      <c r="B64" s="38"/>
    </row>
    <row r="65" spans="2:5" x14ac:dyDescent="0.25">
      <c r="B65" s="38"/>
    </row>
    <row r="66" spans="2:5" x14ac:dyDescent="0.25">
      <c r="B66" s="38"/>
    </row>
    <row r="67" spans="2:5" x14ac:dyDescent="0.25">
      <c r="B67" s="38"/>
    </row>
    <row r="68" spans="2:5" x14ac:dyDescent="0.25">
      <c r="B68" s="38"/>
    </row>
    <row r="69" spans="2:5" x14ac:dyDescent="0.25">
      <c r="B69" s="38"/>
    </row>
    <row r="70" spans="2:5" x14ac:dyDescent="0.25">
      <c r="B70" s="38"/>
    </row>
    <row r="71" spans="2:5" x14ac:dyDescent="0.25">
      <c r="B71" s="38"/>
    </row>
    <row r="72" spans="2:5" x14ac:dyDescent="0.25">
      <c r="B72" s="38"/>
    </row>
    <row r="73" spans="2:5" x14ac:dyDescent="0.25">
      <c r="B73" s="38"/>
    </row>
    <row r="74" spans="2:5" x14ac:dyDescent="0.25">
      <c r="E74" s="37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2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0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3"/>
      <c r="K7" s="3"/>
      <c r="L7" s="3"/>
    </row>
    <row r="8" spans="1:14" ht="19.5" customHeight="1" x14ac:dyDescent="0.25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19.5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44" t="s">
        <v>48</v>
      </c>
      <c r="E10" s="62" t="s">
        <v>65</v>
      </c>
      <c r="F10" s="44" t="s">
        <v>48</v>
      </c>
      <c r="G10" s="62" t="s">
        <v>65</v>
      </c>
      <c r="H10" s="44" t="s">
        <v>48</v>
      </c>
      <c r="I10" s="62" t="s">
        <v>65</v>
      </c>
      <c r="J10" s="44" t="s">
        <v>48</v>
      </c>
      <c r="K10" s="62" t="s">
        <v>65</v>
      </c>
      <c r="L10" s="44" t="s">
        <v>48</v>
      </c>
      <c r="M10" s="62" t="s">
        <v>65</v>
      </c>
      <c r="N10" s="63" t="s">
        <v>48</v>
      </c>
    </row>
    <row r="11" spans="1:14" x14ac:dyDescent="0.25">
      <c r="A11" s="35" t="s">
        <v>22</v>
      </c>
      <c r="B11" s="7" t="s">
        <v>50</v>
      </c>
      <c r="C11" s="41">
        <v>16512</v>
      </c>
      <c r="D11" s="26">
        <f t="shared" ref="D11:D20" si="0">C11/C$21*100</f>
        <v>17.626901521216972</v>
      </c>
      <c r="E11" s="42">
        <v>29958821</v>
      </c>
      <c r="F11" s="26">
        <f t="shared" ref="F11:F20" si="1">E11/E$21*100</f>
        <v>17.994617271412412</v>
      </c>
      <c r="G11" s="42">
        <v>426</v>
      </c>
      <c r="H11" s="54">
        <f t="shared" ref="H11:H20" si="2">G11/G$21*100</f>
        <v>3.8022134951802928</v>
      </c>
      <c r="I11" s="42">
        <v>6224803</v>
      </c>
      <c r="J11" s="26">
        <f t="shared" ref="J11:J20" si="3">I11/I$21*100</f>
        <v>8.8459439416852366</v>
      </c>
      <c r="K11" s="42">
        <f t="shared" ref="K11:K20" si="4">C11+G11</f>
        <v>16938</v>
      </c>
      <c r="L11" s="54">
        <f t="shared" ref="L11:L20" si="5">K11/K$21*100</f>
        <v>16.150039569408555</v>
      </c>
      <c r="M11" s="42">
        <f>E11+I11</f>
        <v>36183624</v>
      </c>
      <c r="N11" s="26">
        <f t="shared" ref="N11:N20" si="6">M11/M$21*100</f>
        <v>15.276589465455206</v>
      </c>
    </row>
    <row r="12" spans="1:14" x14ac:dyDescent="0.25">
      <c r="A12" s="35" t="s">
        <v>23</v>
      </c>
      <c r="B12" s="57" t="s">
        <v>63</v>
      </c>
      <c r="C12" s="40">
        <v>23451</v>
      </c>
      <c r="D12" s="26">
        <f t="shared" si="0"/>
        <v>25.034427542033626</v>
      </c>
      <c r="E12" s="42">
        <v>42318805</v>
      </c>
      <c r="F12" s="26">
        <f t="shared" si="1"/>
        <v>25.41858036931874</v>
      </c>
      <c r="G12" s="42">
        <v>0</v>
      </c>
      <c r="H12" s="54">
        <f t="shared" si="2"/>
        <v>0</v>
      </c>
      <c r="I12" s="42">
        <v>0</v>
      </c>
      <c r="J12" s="26">
        <f t="shared" si="3"/>
        <v>0</v>
      </c>
      <c r="K12" s="42">
        <f t="shared" si="4"/>
        <v>23451</v>
      </c>
      <c r="L12" s="54">
        <f t="shared" si="5"/>
        <v>22.360053013472669</v>
      </c>
      <c r="M12" s="42">
        <f t="shared" ref="M12:M20" si="7">E12+I12</f>
        <v>42318805</v>
      </c>
      <c r="N12" s="26">
        <f t="shared" si="6"/>
        <v>17.86683972433643</v>
      </c>
    </row>
    <row r="13" spans="1:14" x14ac:dyDescent="0.25">
      <c r="A13" s="35" t="s">
        <v>24</v>
      </c>
      <c r="B13" s="7" t="s">
        <v>0</v>
      </c>
      <c r="C13" s="40">
        <v>2889</v>
      </c>
      <c r="D13" s="26">
        <f t="shared" si="0"/>
        <v>3.0840672538030427</v>
      </c>
      <c r="E13" s="42">
        <v>7767081</v>
      </c>
      <c r="F13" s="26">
        <f t="shared" si="1"/>
        <v>4.6652586866171797</v>
      </c>
      <c r="G13" s="42">
        <v>0</v>
      </c>
      <c r="H13" s="54">
        <f t="shared" si="2"/>
        <v>0</v>
      </c>
      <c r="I13" s="43">
        <v>0</v>
      </c>
      <c r="J13" s="26">
        <f t="shared" si="3"/>
        <v>0</v>
      </c>
      <c r="K13" s="42">
        <f t="shared" si="4"/>
        <v>2889</v>
      </c>
      <c r="L13" s="54">
        <f t="shared" si="5"/>
        <v>2.7546029233688345</v>
      </c>
      <c r="M13" s="42">
        <f t="shared" si="7"/>
        <v>7767081</v>
      </c>
      <c r="N13" s="26">
        <f t="shared" si="6"/>
        <v>3.2792322787219241</v>
      </c>
    </row>
    <row r="14" spans="1:14" x14ac:dyDescent="0.25">
      <c r="A14" s="35" t="s">
        <v>25</v>
      </c>
      <c r="B14" s="7" t="s">
        <v>1</v>
      </c>
      <c r="C14" s="40">
        <v>5801</v>
      </c>
      <c r="D14" s="26">
        <f t="shared" si="0"/>
        <v>6.1926874833199888</v>
      </c>
      <c r="E14" s="42">
        <v>14145229</v>
      </c>
      <c r="F14" s="26">
        <f t="shared" si="1"/>
        <v>8.496261654338257</v>
      </c>
      <c r="G14" s="42">
        <v>346</v>
      </c>
      <c r="H14" s="54">
        <f t="shared" si="2"/>
        <v>3.0881827918600497</v>
      </c>
      <c r="I14" s="43">
        <v>3419112</v>
      </c>
      <c r="J14" s="26">
        <f t="shared" si="3"/>
        <v>4.8588321722540133</v>
      </c>
      <c r="K14" s="42">
        <f t="shared" si="4"/>
        <v>6147</v>
      </c>
      <c r="L14" s="54">
        <f t="shared" si="5"/>
        <v>5.861039864987271</v>
      </c>
      <c r="M14" s="42">
        <f t="shared" si="7"/>
        <v>17564341</v>
      </c>
      <c r="N14" s="26">
        <f t="shared" si="6"/>
        <v>7.4155984676455553</v>
      </c>
    </row>
    <row r="15" spans="1:14" x14ac:dyDescent="0.25">
      <c r="A15" s="35" t="s">
        <v>26</v>
      </c>
      <c r="B15" s="7" t="s">
        <v>2</v>
      </c>
      <c r="C15" s="40">
        <v>11189</v>
      </c>
      <c r="D15" s="26">
        <f t="shared" si="0"/>
        <v>11.94448892447291</v>
      </c>
      <c r="E15" s="42">
        <v>23814956</v>
      </c>
      <c r="F15" s="26">
        <f t="shared" si="1"/>
        <v>14.304335225859743</v>
      </c>
      <c r="G15" s="42">
        <v>0</v>
      </c>
      <c r="H15" s="54">
        <f t="shared" si="2"/>
        <v>0</v>
      </c>
      <c r="I15" s="42">
        <v>0</v>
      </c>
      <c r="J15" s="26">
        <f t="shared" si="3"/>
        <v>0</v>
      </c>
      <c r="K15" s="42">
        <f t="shared" si="4"/>
        <v>11189</v>
      </c>
      <c r="L15" s="54">
        <f t="shared" si="5"/>
        <v>10.668484634674243</v>
      </c>
      <c r="M15" s="42">
        <f t="shared" si="7"/>
        <v>23814956</v>
      </c>
      <c r="N15" s="26">
        <f t="shared" si="6"/>
        <v>10.054584525582049</v>
      </c>
    </row>
    <row r="16" spans="1:14" x14ac:dyDescent="0.25">
      <c r="A16" s="35" t="s">
        <v>27</v>
      </c>
      <c r="B16" s="7" t="s">
        <v>3</v>
      </c>
      <c r="C16" s="41">
        <v>3078</v>
      </c>
      <c r="D16" s="26">
        <f t="shared" si="0"/>
        <v>3.2858286629303444</v>
      </c>
      <c r="E16" s="42">
        <v>7019055</v>
      </c>
      <c r="F16" s="26">
        <f t="shared" si="1"/>
        <v>4.215960579089332</v>
      </c>
      <c r="G16" s="42">
        <v>1733</v>
      </c>
      <c r="H16" s="54">
        <f t="shared" si="2"/>
        <v>15.467690110674759</v>
      </c>
      <c r="I16" s="42">
        <v>15912029</v>
      </c>
      <c r="J16" s="26">
        <f t="shared" si="3"/>
        <v>22.612268457727868</v>
      </c>
      <c r="K16" s="42">
        <f t="shared" si="4"/>
        <v>4811</v>
      </c>
      <c r="L16" s="54">
        <f t="shared" si="5"/>
        <v>4.5871909533843764</v>
      </c>
      <c r="M16" s="42">
        <f t="shared" si="7"/>
        <v>22931084</v>
      </c>
      <c r="N16" s="26">
        <f t="shared" si="6"/>
        <v>9.6814171036562957</v>
      </c>
    </row>
    <row r="17" spans="1:20" x14ac:dyDescent="0.25">
      <c r="A17" s="35" t="s">
        <v>28</v>
      </c>
      <c r="B17" s="7" t="s">
        <v>4</v>
      </c>
      <c r="C17" s="40">
        <v>8577</v>
      </c>
      <c r="D17" s="26">
        <f t="shared" si="0"/>
        <v>9.1561248999199361</v>
      </c>
      <c r="E17" s="42">
        <v>20956429</v>
      </c>
      <c r="F17" s="26">
        <f t="shared" si="1"/>
        <v>12.587375158405864</v>
      </c>
      <c r="G17" s="42">
        <v>614</v>
      </c>
      <c r="H17" s="54">
        <f t="shared" si="2"/>
        <v>5.4801856479828635</v>
      </c>
      <c r="I17" s="42">
        <v>2295935</v>
      </c>
      <c r="J17" s="26">
        <f t="shared" si="3"/>
        <v>3.2627076397041153</v>
      </c>
      <c r="K17" s="42">
        <f t="shared" si="4"/>
        <v>9191</v>
      </c>
      <c r="L17" s="54">
        <f t="shared" si="5"/>
        <v>8.7634321456154236</v>
      </c>
      <c r="M17" s="42">
        <f t="shared" si="7"/>
        <v>23252364</v>
      </c>
      <c r="N17" s="26">
        <f t="shared" si="6"/>
        <v>9.8170603068761135</v>
      </c>
    </row>
    <row r="18" spans="1:20" x14ac:dyDescent="0.25">
      <c r="A18" s="35" t="s">
        <v>29</v>
      </c>
      <c r="B18" s="7" t="s">
        <v>5</v>
      </c>
      <c r="C18" s="40">
        <v>8964</v>
      </c>
      <c r="D18" s="26">
        <f t="shared" si="0"/>
        <v>9.5692554043234583</v>
      </c>
      <c r="E18" s="42">
        <v>11168098</v>
      </c>
      <c r="F18" s="26">
        <f t="shared" si="1"/>
        <v>6.7080626824275358</v>
      </c>
      <c r="G18" s="42">
        <v>3105</v>
      </c>
      <c r="H18" s="54">
        <f t="shared" si="2"/>
        <v>27.713316672616923</v>
      </c>
      <c r="I18" s="42">
        <v>9099716</v>
      </c>
      <c r="J18" s="26">
        <f t="shared" si="3"/>
        <v>12.931425720823009</v>
      </c>
      <c r="K18" s="42">
        <f t="shared" si="4"/>
        <v>12069</v>
      </c>
      <c r="L18" s="54">
        <f t="shared" si="5"/>
        <v>11.507546792017468</v>
      </c>
      <c r="M18" s="42">
        <f t="shared" si="7"/>
        <v>20267814</v>
      </c>
      <c r="N18" s="26">
        <f t="shared" si="6"/>
        <v>8.5569945630710045</v>
      </c>
    </row>
    <row r="19" spans="1:20" x14ac:dyDescent="0.25">
      <c r="A19" s="35" t="s">
        <v>30</v>
      </c>
      <c r="B19" s="7" t="s">
        <v>6</v>
      </c>
      <c r="C19" s="40">
        <v>12362</v>
      </c>
      <c r="D19" s="26">
        <f t="shared" si="0"/>
        <v>13.196690685882039</v>
      </c>
      <c r="E19" s="42">
        <v>8947041</v>
      </c>
      <c r="F19" s="26">
        <f t="shared" si="1"/>
        <v>5.3739958093355868</v>
      </c>
      <c r="G19" s="42">
        <v>2545</v>
      </c>
      <c r="H19" s="54">
        <f t="shared" si="2"/>
        <v>22.715101749375226</v>
      </c>
      <c r="I19" s="42">
        <v>16600360</v>
      </c>
      <c r="J19" s="26">
        <f t="shared" si="3"/>
        <v>23.590441974114515</v>
      </c>
      <c r="K19" s="42">
        <f t="shared" si="4"/>
        <v>14907</v>
      </c>
      <c r="L19" s="54">
        <f t="shared" si="5"/>
        <v>14.213522249449365</v>
      </c>
      <c r="M19" s="42">
        <f t="shared" si="7"/>
        <v>25547401</v>
      </c>
      <c r="N19" s="26">
        <f t="shared" si="6"/>
        <v>10.786016264881589</v>
      </c>
    </row>
    <row r="20" spans="1:20" x14ac:dyDescent="0.25">
      <c r="A20" s="35" t="s">
        <v>31</v>
      </c>
      <c r="B20" s="7" t="s">
        <v>56</v>
      </c>
      <c r="C20" s="40">
        <v>852</v>
      </c>
      <c r="D20" s="26">
        <f t="shared" si="0"/>
        <v>0.90952762209767812</v>
      </c>
      <c r="E20" s="17">
        <v>392166</v>
      </c>
      <c r="F20" s="26">
        <f t="shared" si="1"/>
        <v>0.23555256319535137</v>
      </c>
      <c r="G20" s="42">
        <v>2435</v>
      </c>
      <c r="H20" s="54">
        <f t="shared" si="2"/>
        <v>21.733309532309889</v>
      </c>
      <c r="I20" s="42">
        <v>16817053</v>
      </c>
      <c r="J20" s="26">
        <f t="shared" si="3"/>
        <v>23.898380093691244</v>
      </c>
      <c r="K20" s="42">
        <f t="shared" si="4"/>
        <v>3287</v>
      </c>
      <c r="L20" s="54">
        <f t="shared" si="5"/>
        <v>3.1340878536217929</v>
      </c>
      <c r="M20" s="42">
        <f t="shared" si="7"/>
        <v>17209219</v>
      </c>
      <c r="N20" s="26">
        <f t="shared" si="6"/>
        <v>7.2656672997738312</v>
      </c>
    </row>
    <row r="21" spans="1:20" ht="15.75" thickBot="1" x14ac:dyDescent="0.3">
      <c r="A21" s="46"/>
      <c r="B21" s="47" t="s">
        <v>51</v>
      </c>
      <c r="C21" s="52">
        <f>SUM(C11:C20)</f>
        <v>93675</v>
      </c>
      <c r="D21" s="48">
        <f t="shared" ref="D21:N21" si="8">SUM(D11:D20)</f>
        <v>99.999999999999986</v>
      </c>
      <c r="E21" s="52">
        <f t="shared" si="8"/>
        <v>166487681</v>
      </c>
      <c r="F21" s="48">
        <f t="shared" si="8"/>
        <v>100</v>
      </c>
      <c r="G21" s="52">
        <f>SUM(G11:G20)</f>
        <v>11204</v>
      </c>
      <c r="H21" s="48">
        <f t="shared" si="8"/>
        <v>100</v>
      </c>
      <c r="I21" s="52">
        <f>SUM(I11:I20)</f>
        <v>70369008</v>
      </c>
      <c r="J21" s="49">
        <f t="shared" si="8"/>
        <v>100</v>
      </c>
      <c r="K21" s="64">
        <f t="shared" si="8"/>
        <v>104879</v>
      </c>
      <c r="L21" s="48">
        <f t="shared" si="8"/>
        <v>100</v>
      </c>
      <c r="M21" s="64">
        <f>SUM(M11:M20)</f>
        <v>236856689</v>
      </c>
      <c r="N21" s="49">
        <f t="shared" si="8"/>
        <v>100</v>
      </c>
    </row>
    <row r="22" spans="1:20" x14ac:dyDescent="0.25">
      <c r="M22" s="8"/>
    </row>
    <row r="25" spans="1:20" x14ac:dyDescent="0.25">
      <c r="B25" t="s">
        <v>61</v>
      </c>
      <c r="D25" s="20"/>
      <c r="E25" s="21"/>
      <c r="R25" s="14"/>
      <c r="S25" s="14"/>
      <c r="T25" s="14"/>
    </row>
    <row r="26" spans="1:20" ht="15.75" x14ac:dyDescent="0.25">
      <c r="B26" t="s">
        <v>62</v>
      </c>
      <c r="C26" s="41"/>
      <c r="D26" s="12"/>
      <c r="E26" s="42"/>
      <c r="F26" s="14"/>
      <c r="H26" s="22"/>
      <c r="I26" s="22"/>
      <c r="J26" s="34"/>
      <c r="K26" s="13"/>
      <c r="L26" s="14"/>
      <c r="M26" s="22"/>
      <c r="R26" s="20"/>
      <c r="S26" s="20"/>
    </row>
    <row r="27" spans="1:20" x14ac:dyDescent="0.25">
      <c r="B27" s="15"/>
      <c r="C27" s="40"/>
      <c r="D27" s="12"/>
      <c r="E27" s="42"/>
      <c r="F27" s="14"/>
      <c r="I27" s="12"/>
      <c r="K27" s="13"/>
      <c r="L27" s="14"/>
    </row>
    <row r="28" spans="1:20" x14ac:dyDescent="0.25">
      <c r="B28" s="15"/>
      <c r="C28" s="40"/>
      <c r="D28" s="12"/>
      <c r="E28" s="42"/>
      <c r="F28" s="14"/>
      <c r="H28" s="19"/>
      <c r="I28" s="12"/>
      <c r="K28" s="13"/>
      <c r="L28" s="14"/>
      <c r="S28" s="23"/>
      <c r="T28" s="21"/>
    </row>
    <row r="29" spans="1:20" x14ac:dyDescent="0.25">
      <c r="B29" s="15"/>
      <c r="C29" s="40"/>
      <c r="D29" s="12"/>
      <c r="E29" s="42"/>
      <c r="F29" s="14"/>
      <c r="H29" s="15"/>
      <c r="I29" s="12"/>
      <c r="J29" s="12"/>
      <c r="K29" s="14"/>
      <c r="L29" s="14"/>
    </row>
    <row r="30" spans="1:20" x14ac:dyDescent="0.25">
      <c r="B30" s="15"/>
      <c r="C30" s="40"/>
      <c r="D30" s="12"/>
      <c r="E30" s="42"/>
      <c r="F30" s="14"/>
      <c r="H30" s="15"/>
      <c r="I30" s="12"/>
      <c r="J30" s="12"/>
      <c r="K30" s="14"/>
      <c r="L30" s="14"/>
    </row>
    <row r="31" spans="1:20" x14ac:dyDescent="0.25">
      <c r="B31" s="15"/>
      <c r="C31" s="40"/>
      <c r="D31" s="12"/>
      <c r="E31" s="42"/>
      <c r="F31" s="14"/>
      <c r="H31" s="15"/>
      <c r="I31" s="12"/>
      <c r="J31" s="12"/>
      <c r="K31" s="14"/>
      <c r="L31" s="14"/>
    </row>
    <row r="32" spans="1:20" x14ac:dyDescent="0.25">
      <c r="B32" s="15"/>
      <c r="C32" s="41"/>
      <c r="D32" s="12"/>
      <c r="E32" s="42"/>
      <c r="F32" s="14"/>
      <c r="H32" s="15"/>
      <c r="I32" s="12"/>
      <c r="J32" s="12"/>
      <c r="K32" s="14"/>
      <c r="L32" s="14"/>
    </row>
    <row r="33" spans="2:12" x14ac:dyDescent="0.25">
      <c r="B33" s="15"/>
      <c r="C33" s="40"/>
      <c r="D33" s="12"/>
      <c r="E33" s="42"/>
      <c r="F33" s="14"/>
      <c r="H33" s="15"/>
      <c r="I33" s="12"/>
      <c r="J33" s="12"/>
      <c r="K33" s="14"/>
      <c r="L33" s="14"/>
    </row>
    <row r="34" spans="2:12" x14ac:dyDescent="0.25">
      <c r="B34" s="15"/>
      <c r="C34" s="40"/>
      <c r="D34" s="12"/>
      <c r="E34" s="42"/>
      <c r="F34" s="14"/>
      <c r="H34" s="15"/>
      <c r="I34" s="12"/>
      <c r="J34" s="12"/>
      <c r="K34" s="14"/>
      <c r="L34" s="14"/>
    </row>
    <row r="35" spans="2:12" x14ac:dyDescent="0.25">
      <c r="B35" s="15"/>
      <c r="C35" s="40"/>
      <c r="D35" s="12"/>
      <c r="E35" s="42"/>
      <c r="F35" s="14"/>
      <c r="H35" s="15"/>
      <c r="I35" s="12"/>
      <c r="J35" s="12"/>
      <c r="K35" s="14"/>
      <c r="L35" s="14"/>
    </row>
    <row r="36" spans="2:12" x14ac:dyDescent="0.25">
      <c r="B36" s="15"/>
      <c r="C36" s="40"/>
      <c r="D36" s="12"/>
      <c r="E36" s="17"/>
      <c r="F36" s="14"/>
      <c r="H36" s="15"/>
      <c r="I36" s="12"/>
    </row>
    <row r="37" spans="2:12" x14ac:dyDescent="0.25">
      <c r="B37" s="15"/>
      <c r="C37" s="12"/>
      <c r="D37" s="12"/>
      <c r="E37" s="14"/>
      <c r="F37" s="14"/>
      <c r="H37" s="15"/>
      <c r="I37" s="12"/>
    </row>
    <row r="38" spans="2:12" x14ac:dyDescent="0.25">
      <c r="B38" s="15"/>
      <c r="C38" s="12"/>
      <c r="D38" s="12"/>
      <c r="E38" s="14"/>
      <c r="F38" s="14"/>
      <c r="H38" s="15"/>
      <c r="I38" s="12"/>
    </row>
    <row r="39" spans="2:12" x14ac:dyDescent="0.25">
      <c r="B39" s="24"/>
      <c r="E39" s="21"/>
      <c r="H39" s="24"/>
      <c r="I39" s="12"/>
    </row>
    <row r="40" spans="2:12" x14ac:dyDescent="0.25">
      <c r="B40" s="25"/>
      <c r="C40" s="12"/>
      <c r="D40" s="12"/>
      <c r="E40" s="12"/>
      <c r="F40" s="12"/>
      <c r="H40" s="15"/>
      <c r="I40" s="12"/>
      <c r="J40" s="12"/>
      <c r="K40" s="14"/>
      <c r="L40" s="14"/>
    </row>
    <row r="41" spans="2:12" x14ac:dyDescent="0.25">
      <c r="B41" s="25"/>
      <c r="C41" s="12"/>
      <c r="D41" s="12"/>
      <c r="E41" s="12"/>
      <c r="F41" s="12"/>
      <c r="H41" s="15"/>
      <c r="I41" s="12"/>
      <c r="J41" s="12"/>
      <c r="K41" s="14"/>
      <c r="L41" s="14"/>
    </row>
    <row r="42" spans="2:12" x14ac:dyDescent="0.25">
      <c r="B42" s="25"/>
      <c r="C42" s="12"/>
      <c r="D42" s="12"/>
      <c r="E42" s="12"/>
      <c r="F42" s="12"/>
      <c r="H42" s="15"/>
      <c r="I42" s="12"/>
      <c r="J42" s="12"/>
      <c r="K42" s="14"/>
      <c r="L42" s="14"/>
    </row>
    <row r="43" spans="2:12" x14ac:dyDescent="0.25">
      <c r="B43" s="25"/>
      <c r="C43" s="12"/>
      <c r="D43" s="12"/>
      <c r="E43" s="12"/>
      <c r="F43" s="12"/>
      <c r="H43" s="15"/>
      <c r="I43" s="12"/>
      <c r="J43" s="12"/>
      <c r="K43" s="14"/>
      <c r="L43" s="14"/>
    </row>
    <row r="44" spans="2:12" x14ac:dyDescent="0.25">
      <c r="B44" s="25"/>
      <c r="C44" s="12"/>
      <c r="D44" s="12"/>
      <c r="E44" s="12"/>
      <c r="F44" s="12"/>
      <c r="H44" s="15"/>
      <c r="I44" s="12"/>
      <c r="J44" s="12"/>
      <c r="K44" s="14"/>
      <c r="L44" s="14"/>
    </row>
    <row r="45" spans="2:12" x14ac:dyDescent="0.25">
      <c r="B45" s="25"/>
      <c r="C45" s="12"/>
      <c r="D45" s="12"/>
      <c r="E45" s="12"/>
      <c r="F45" s="12"/>
      <c r="H45" s="15"/>
      <c r="I45" s="12"/>
      <c r="J45" s="12"/>
      <c r="K45" s="14"/>
      <c r="L45" s="14"/>
    </row>
    <row r="46" spans="2:12" x14ac:dyDescent="0.25">
      <c r="B46" s="25"/>
      <c r="C46" s="12"/>
      <c r="D46" s="12"/>
      <c r="E46" s="12"/>
      <c r="F46" s="12"/>
      <c r="H46" s="15"/>
      <c r="I46" s="12"/>
      <c r="J46" s="12"/>
      <c r="K46" s="14"/>
      <c r="L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0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21.6" customHeight="1" x14ac:dyDescent="0.25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62" t="s">
        <v>65</v>
      </c>
      <c r="D10" s="44" t="s">
        <v>48</v>
      </c>
      <c r="E10" s="62" t="s">
        <v>65</v>
      </c>
      <c r="F10" s="44" t="s">
        <v>48</v>
      </c>
      <c r="G10" s="62" t="s">
        <v>65</v>
      </c>
      <c r="H10" s="44" t="s">
        <v>48</v>
      </c>
      <c r="I10" s="62" t="s">
        <v>65</v>
      </c>
      <c r="J10" s="44" t="s">
        <v>48</v>
      </c>
      <c r="K10" s="62" t="s">
        <v>65</v>
      </c>
      <c r="L10" s="44" t="s">
        <v>48</v>
      </c>
      <c r="M10" s="62" t="s">
        <v>65</v>
      </c>
      <c r="N10" s="63" t="s">
        <v>48</v>
      </c>
    </row>
    <row r="11" spans="1:14" x14ac:dyDescent="0.25">
      <c r="A11" s="45" t="s">
        <v>22</v>
      </c>
      <c r="B11" s="9" t="s">
        <v>9</v>
      </c>
      <c r="C11" s="41">
        <v>1263</v>
      </c>
      <c r="D11" s="26">
        <f>C11/C$25*100</f>
        <v>5.4069095423605464</v>
      </c>
      <c r="E11" s="42">
        <v>4893503.54</v>
      </c>
      <c r="F11" s="26">
        <f t="shared" ref="F11:F24" si="0">E11/E$25*100</f>
        <v>6.9433163382488017</v>
      </c>
      <c r="G11" s="42">
        <v>0</v>
      </c>
      <c r="H11" s="54">
        <f t="shared" ref="H11:H24" si="1">G11/G$25*100</f>
        <v>0</v>
      </c>
      <c r="I11" s="53">
        <v>0</v>
      </c>
      <c r="J11" s="26">
        <f t="shared" ref="J11:J24" si="2">I11/I$25*100</f>
        <v>0</v>
      </c>
      <c r="K11" s="42">
        <f>C11+G11</f>
        <v>1263</v>
      </c>
      <c r="L11" s="54">
        <f t="shared" ref="L11:L24" si="3">K11/K$25*100</f>
        <v>5.0600961538461542</v>
      </c>
      <c r="M11" s="42">
        <f t="shared" ref="M11:M24" si="4">E11+I11</f>
        <v>4893503.54</v>
      </c>
      <c r="N11" s="26">
        <f t="shared" ref="N11:N24" si="5">M11/M$25*100</f>
        <v>5.8855957128495016</v>
      </c>
    </row>
    <row r="12" spans="1:14" x14ac:dyDescent="0.25">
      <c r="A12" s="45" t="s">
        <v>23</v>
      </c>
      <c r="B12" s="9" t="s">
        <v>10</v>
      </c>
      <c r="C12" s="40">
        <v>2054</v>
      </c>
      <c r="D12" s="26">
        <f t="shared" ref="D12:D24" si="6">C12/C$25*100</f>
        <v>8.793184639753413</v>
      </c>
      <c r="E12" s="42">
        <v>6139152.9000000004</v>
      </c>
      <c r="F12" s="26">
        <f t="shared" si="0"/>
        <v>8.7107489113163101</v>
      </c>
      <c r="G12" s="42">
        <v>0</v>
      </c>
      <c r="H12" s="54">
        <f t="shared" si="1"/>
        <v>0</v>
      </c>
      <c r="I12" s="53">
        <v>0</v>
      </c>
      <c r="J12" s="26">
        <f t="shared" si="2"/>
        <v>0</v>
      </c>
      <c r="K12" s="42">
        <f t="shared" ref="K12:K24" si="7">C12+G12</f>
        <v>2054</v>
      </c>
      <c r="L12" s="54">
        <f t="shared" si="3"/>
        <v>8.2291666666666661</v>
      </c>
      <c r="M12" s="42">
        <f t="shared" si="4"/>
        <v>6139152.9000000004</v>
      </c>
      <c r="N12" s="26">
        <f t="shared" si="5"/>
        <v>7.3837837642123345</v>
      </c>
    </row>
    <row r="13" spans="1:14" x14ac:dyDescent="0.25">
      <c r="A13" s="45" t="s">
        <v>24</v>
      </c>
      <c r="B13" s="9" t="s">
        <v>11</v>
      </c>
      <c r="C13" s="40">
        <v>3265</v>
      </c>
      <c r="D13" s="26">
        <f t="shared" si="6"/>
        <v>13.977481912753115</v>
      </c>
      <c r="E13" s="42">
        <v>9760164.120000001</v>
      </c>
      <c r="F13" s="26">
        <f t="shared" si="0"/>
        <v>13.848545616539134</v>
      </c>
      <c r="G13" s="42">
        <v>0</v>
      </c>
      <c r="H13" s="54">
        <f t="shared" si="1"/>
        <v>0</v>
      </c>
      <c r="I13" s="53">
        <v>0</v>
      </c>
      <c r="J13" s="26">
        <f t="shared" si="2"/>
        <v>0</v>
      </c>
      <c r="K13" s="42">
        <f t="shared" si="7"/>
        <v>3265</v>
      </c>
      <c r="L13" s="54">
        <f t="shared" si="3"/>
        <v>13.080929487179487</v>
      </c>
      <c r="M13" s="42">
        <f t="shared" si="4"/>
        <v>9760164.120000001</v>
      </c>
      <c r="N13" s="26">
        <f t="shared" si="5"/>
        <v>11.738906415786413</v>
      </c>
    </row>
    <row r="14" spans="1:14" x14ac:dyDescent="0.25">
      <c r="A14" s="45" t="s">
        <v>25</v>
      </c>
      <c r="B14" s="9" t="s">
        <v>19</v>
      </c>
      <c r="C14" s="40">
        <v>1004</v>
      </c>
      <c r="D14" s="26">
        <f t="shared" si="6"/>
        <v>4.2981292007363328</v>
      </c>
      <c r="E14" s="42">
        <v>3091280.69</v>
      </c>
      <c r="F14" s="26">
        <f t="shared" si="0"/>
        <v>4.3861702654434023</v>
      </c>
      <c r="G14" s="42">
        <v>0</v>
      </c>
      <c r="H14" s="54">
        <f t="shared" si="1"/>
        <v>0</v>
      </c>
      <c r="I14" s="53">
        <v>0</v>
      </c>
      <c r="J14" s="26">
        <f t="shared" si="2"/>
        <v>0</v>
      </c>
      <c r="K14" s="42">
        <f t="shared" si="7"/>
        <v>1004</v>
      </c>
      <c r="L14" s="54">
        <f t="shared" si="3"/>
        <v>4.0224358974358978</v>
      </c>
      <c r="M14" s="42">
        <f t="shared" si="4"/>
        <v>3091280.69</v>
      </c>
      <c r="N14" s="26">
        <f t="shared" si="5"/>
        <v>3.7179963654993999</v>
      </c>
    </row>
    <row r="15" spans="1:14" x14ac:dyDescent="0.25">
      <c r="A15" s="45" t="s">
        <v>26</v>
      </c>
      <c r="B15" s="9" t="s">
        <v>13</v>
      </c>
      <c r="C15" s="40">
        <v>1152</v>
      </c>
      <c r="D15" s="26">
        <f t="shared" si="6"/>
        <v>4.9317179673787406</v>
      </c>
      <c r="E15" s="42">
        <v>3906366.35</v>
      </c>
      <c r="F15" s="26">
        <f t="shared" si="0"/>
        <v>5.5426826770294593</v>
      </c>
      <c r="G15" s="42">
        <v>1308</v>
      </c>
      <c r="H15" s="54">
        <f t="shared" si="1"/>
        <v>81.698938163647711</v>
      </c>
      <c r="I15" s="53">
        <v>10405667.26</v>
      </c>
      <c r="J15" s="26">
        <f t="shared" si="2"/>
        <v>82.15546032565274</v>
      </c>
      <c r="K15" s="42">
        <f t="shared" si="7"/>
        <v>2460</v>
      </c>
      <c r="L15" s="54">
        <f t="shared" si="3"/>
        <v>9.8557692307692299</v>
      </c>
      <c r="M15" s="42">
        <f t="shared" si="4"/>
        <v>14312033.609999999</v>
      </c>
      <c r="N15" s="26">
        <f t="shared" si="5"/>
        <v>17.213606359662297</v>
      </c>
    </row>
    <row r="16" spans="1:14" x14ac:dyDescent="0.25">
      <c r="A16" s="45" t="s">
        <v>27</v>
      </c>
      <c r="B16" s="9" t="s">
        <v>14</v>
      </c>
      <c r="C16" s="40">
        <v>707</v>
      </c>
      <c r="D16" s="26">
        <f t="shared" si="6"/>
        <v>3.0266706622715014</v>
      </c>
      <c r="E16" s="42">
        <v>2526768.6799999997</v>
      </c>
      <c r="F16" s="26">
        <f t="shared" si="0"/>
        <v>3.5851929227008092</v>
      </c>
      <c r="G16" s="42">
        <v>0</v>
      </c>
      <c r="H16" s="54">
        <f t="shared" si="1"/>
        <v>0</v>
      </c>
      <c r="I16" s="53">
        <v>0</v>
      </c>
      <c r="J16" s="26">
        <f t="shared" si="2"/>
        <v>0</v>
      </c>
      <c r="K16" s="42">
        <f t="shared" si="7"/>
        <v>707</v>
      </c>
      <c r="L16" s="54">
        <f t="shared" si="3"/>
        <v>2.8325320512820511</v>
      </c>
      <c r="M16" s="42">
        <f t="shared" si="4"/>
        <v>2526768.6799999997</v>
      </c>
      <c r="N16" s="26">
        <f t="shared" si="5"/>
        <v>3.039037121115558</v>
      </c>
    </row>
    <row r="17" spans="1:14" x14ac:dyDescent="0.25">
      <c r="A17" s="45" t="s">
        <v>28</v>
      </c>
      <c r="B17" s="9" t="s">
        <v>15</v>
      </c>
      <c r="C17" s="41">
        <v>2415</v>
      </c>
      <c r="D17" s="26">
        <f t="shared" si="6"/>
        <v>10.338627509739288</v>
      </c>
      <c r="E17" s="42">
        <v>6907689.4299999997</v>
      </c>
      <c r="F17" s="26">
        <f t="shared" si="0"/>
        <v>9.8012134837175466</v>
      </c>
      <c r="G17" s="42">
        <v>0</v>
      </c>
      <c r="H17" s="54">
        <f t="shared" si="1"/>
        <v>0</v>
      </c>
      <c r="I17" s="53">
        <v>0</v>
      </c>
      <c r="J17" s="26">
        <f t="shared" si="2"/>
        <v>0</v>
      </c>
      <c r="K17" s="42">
        <f t="shared" si="7"/>
        <v>2415</v>
      </c>
      <c r="L17" s="54">
        <f t="shared" si="3"/>
        <v>9.6754807692307701</v>
      </c>
      <c r="M17" s="42">
        <f t="shared" si="4"/>
        <v>6907689.4299999997</v>
      </c>
      <c r="N17" s="26">
        <f t="shared" si="5"/>
        <v>8.3081307620559741</v>
      </c>
    </row>
    <row r="18" spans="1:14" x14ac:dyDescent="0.25">
      <c r="A18" s="45" t="s">
        <v>29</v>
      </c>
      <c r="B18" s="9" t="s">
        <v>16</v>
      </c>
      <c r="C18" s="40">
        <v>1142</v>
      </c>
      <c r="D18" s="26">
        <f t="shared" si="6"/>
        <v>4.888907915578578</v>
      </c>
      <c r="E18" s="42">
        <v>3836708.84</v>
      </c>
      <c r="F18" s="26">
        <f t="shared" si="0"/>
        <v>5.4438467155733594</v>
      </c>
      <c r="G18" s="42">
        <v>0</v>
      </c>
      <c r="H18" s="54">
        <f t="shared" si="1"/>
        <v>0</v>
      </c>
      <c r="I18" s="53">
        <v>0</v>
      </c>
      <c r="J18" s="26">
        <f t="shared" si="2"/>
        <v>0</v>
      </c>
      <c r="K18" s="42">
        <f t="shared" si="7"/>
        <v>1142</v>
      </c>
      <c r="L18" s="54">
        <f t="shared" si="3"/>
        <v>4.5753205128205128</v>
      </c>
      <c r="M18" s="42">
        <f t="shared" si="4"/>
        <v>3836708.84</v>
      </c>
      <c r="N18" s="26">
        <f t="shared" si="5"/>
        <v>4.6145500694081001</v>
      </c>
    </row>
    <row r="19" spans="1:14" x14ac:dyDescent="0.25">
      <c r="A19" s="45" t="s">
        <v>30</v>
      </c>
      <c r="B19" s="9" t="s">
        <v>8</v>
      </c>
      <c r="C19" s="40">
        <v>2511</v>
      </c>
      <c r="D19" s="26">
        <f t="shared" si="6"/>
        <v>10.749604007020848</v>
      </c>
      <c r="E19" s="42">
        <v>7437919.7599999998</v>
      </c>
      <c r="F19" s="26">
        <f t="shared" si="0"/>
        <v>10.553549081971566</v>
      </c>
      <c r="G19" s="42">
        <v>0</v>
      </c>
      <c r="H19" s="54">
        <f t="shared" si="1"/>
        <v>0</v>
      </c>
      <c r="I19" s="53">
        <v>0</v>
      </c>
      <c r="J19" s="26">
        <f t="shared" si="2"/>
        <v>0</v>
      </c>
      <c r="K19" s="42">
        <f t="shared" si="7"/>
        <v>2511</v>
      </c>
      <c r="L19" s="54">
        <f t="shared" si="3"/>
        <v>10.060096153846153</v>
      </c>
      <c r="M19" s="42">
        <f t="shared" si="4"/>
        <v>7437919.7599999998</v>
      </c>
      <c r="N19" s="26">
        <f t="shared" si="5"/>
        <v>8.9458581758734326</v>
      </c>
    </row>
    <row r="20" spans="1:14" x14ac:dyDescent="0.25">
      <c r="A20" s="45" t="s">
        <v>31</v>
      </c>
      <c r="B20" s="9" t="s">
        <v>12</v>
      </c>
      <c r="C20" s="40">
        <v>896</v>
      </c>
      <c r="D20" s="26">
        <f t="shared" si="6"/>
        <v>3.8357806412945763</v>
      </c>
      <c r="E20" s="42">
        <v>2855934.41</v>
      </c>
      <c r="F20" s="26">
        <f t="shared" si="0"/>
        <v>4.0522410759142824</v>
      </c>
      <c r="G20" s="42">
        <v>0</v>
      </c>
      <c r="H20" s="54">
        <f t="shared" si="1"/>
        <v>0</v>
      </c>
      <c r="I20" s="53">
        <v>0</v>
      </c>
      <c r="J20" s="26">
        <f t="shared" si="2"/>
        <v>0</v>
      </c>
      <c r="K20" s="42">
        <f t="shared" si="7"/>
        <v>896</v>
      </c>
      <c r="L20" s="54">
        <f t="shared" si="3"/>
        <v>3.5897435897435894</v>
      </c>
      <c r="M20" s="42">
        <f t="shared" si="4"/>
        <v>2855934.41</v>
      </c>
      <c r="N20" s="26">
        <f t="shared" si="5"/>
        <v>3.4349367855316544</v>
      </c>
    </row>
    <row r="21" spans="1:14" x14ac:dyDescent="0.25">
      <c r="A21" s="45" t="s">
        <v>32</v>
      </c>
      <c r="B21" s="9" t="s">
        <v>52</v>
      </c>
      <c r="C21" s="40">
        <v>2524</v>
      </c>
      <c r="D21" s="26">
        <f t="shared" si="6"/>
        <v>10.805257074361061</v>
      </c>
      <c r="E21" s="40">
        <v>6164301.0500000007</v>
      </c>
      <c r="F21" s="26">
        <f t="shared" si="0"/>
        <v>8.746431231630261</v>
      </c>
      <c r="G21" s="42">
        <v>0</v>
      </c>
      <c r="H21" s="54">
        <f t="shared" si="1"/>
        <v>0</v>
      </c>
      <c r="I21" s="53">
        <v>0</v>
      </c>
      <c r="J21" s="26">
        <f t="shared" si="2"/>
        <v>0</v>
      </c>
      <c r="K21" s="42">
        <f t="shared" si="7"/>
        <v>2524</v>
      </c>
      <c r="L21" s="54">
        <f t="shared" si="3"/>
        <v>10.112179487179487</v>
      </c>
      <c r="M21" s="42">
        <f t="shared" si="4"/>
        <v>6164301.0500000007</v>
      </c>
      <c r="N21" s="26">
        <f t="shared" si="5"/>
        <v>7.4140303641414524</v>
      </c>
    </row>
    <row r="22" spans="1:14" x14ac:dyDescent="0.25">
      <c r="A22" s="45" t="s">
        <v>33</v>
      </c>
      <c r="B22" s="9" t="s">
        <v>18</v>
      </c>
      <c r="C22" s="40">
        <v>221</v>
      </c>
      <c r="D22" s="26">
        <f t="shared" si="6"/>
        <v>0.94610214478359522</v>
      </c>
      <c r="E22" s="42">
        <v>908049.16</v>
      </c>
      <c r="F22" s="26">
        <f t="shared" si="0"/>
        <v>1.2884168810800738</v>
      </c>
      <c r="G22" s="42">
        <v>0</v>
      </c>
      <c r="H22" s="54">
        <f t="shared" si="1"/>
        <v>0</v>
      </c>
      <c r="I22" s="53">
        <v>0</v>
      </c>
      <c r="J22" s="26">
        <f t="shared" si="2"/>
        <v>0</v>
      </c>
      <c r="K22" s="42">
        <f t="shared" si="7"/>
        <v>221</v>
      </c>
      <c r="L22" s="54">
        <f t="shared" si="3"/>
        <v>0.88541666666666663</v>
      </c>
      <c r="M22" s="42">
        <f t="shared" si="4"/>
        <v>908049.16</v>
      </c>
      <c r="N22" s="26">
        <f t="shared" si="5"/>
        <v>1.0921439413432181</v>
      </c>
    </row>
    <row r="23" spans="1:14" x14ac:dyDescent="0.25">
      <c r="A23" s="45" t="s">
        <v>34</v>
      </c>
      <c r="B23" s="9" t="s">
        <v>17</v>
      </c>
      <c r="C23" s="40">
        <v>952</v>
      </c>
      <c r="D23" s="26">
        <f t="shared" si="6"/>
        <v>4.0755169313754873</v>
      </c>
      <c r="E23" s="42">
        <v>2216536.2000000002</v>
      </c>
      <c r="F23" s="26">
        <f t="shared" si="0"/>
        <v>3.1450088645036338</v>
      </c>
      <c r="G23" s="42">
        <v>0</v>
      </c>
      <c r="H23" s="54">
        <f t="shared" si="1"/>
        <v>0</v>
      </c>
      <c r="I23" s="53">
        <v>0</v>
      </c>
      <c r="J23" s="26">
        <f t="shared" si="2"/>
        <v>0</v>
      </c>
      <c r="K23" s="42">
        <f t="shared" si="7"/>
        <v>952</v>
      </c>
      <c r="L23" s="54">
        <f t="shared" si="3"/>
        <v>3.8141025641025643</v>
      </c>
      <c r="M23" s="42">
        <f t="shared" si="4"/>
        <v>2216536.2000000002</v>
      </c>
      <c r="N23" s="26">
        <f t="shared" si="5"/>
        <v>2.6659091690563539</v>
      </c>
    </row>
    <row r="24" spans="1:14" x14ac:dyDescent="0.25">
      <c r="A24" s="45" t="s">
        <v>35</v>
      </c>
      <c r="B24" s="9" t="s">
        <v>21</v>
      </c>
      <c r="C24" s="58">
        <v>3253</v>
      </c>
      <c r="D24" s="59">
        <f t="shared" si="6"/>
        <v>13.926109850592919</v>
      </c>
      <c r="E24" s="60">
        <v>9833524.7899999991</v>
      </c>
      <c r="F24" s="59">
        <f t="shared" si="0"/>
        <v>13.952635934331337</v>
      </c>
      <c r="G24" s="60">
        <v>293</v>
      </c>
      <c r="H24" s="61">
        <f t="shared" si="1"/>
        <v>18.301061836352282</v>
      </c>
      <c r="I24" s="53">
        <v>2260158.2599999998</v>
      </c>
      <c r="J24" s="59">
        <f t="shared" si="2"/>
        <v>17.844539674347256</v>
      </c>
      <c r="K24" s="60">
        <f t="shared" si="7"/>
        <v>3546</v>
      </c>
      <c r="L24" s="61">
        <f t="shared" si="3"/>
        <v>14.206730769230768</v>
      </c>
      <c r="M24" s="60">
        <f t="shared" si="4"/>
        <v>12093683.049999999</v>
      </c>
      <c r="N24" s="59">
        <f t="shared" si="5"/>
        <v>14.545514993464309</v>
      </c>
    </row>
    <row r="25" spans="1:14" ht="15.75" thickBot="1" x14ac:dyDescent="0.3">
      <c r="A25" s="46"/>
      <c r="B25" s="47" t="s">
        <v>51</v>
      </c>
      <c r="C25" s="52">
        <f>SUM(C11:C24)</f>
        <v>23359</v>
      </c>
      <c r="D25" s="48">
        <f t="shared" ref="D25:N25" si="8">SUM(D11:D24)</f>
        <v>100</v>
      </c>
      <c r="E25" s="52">
        <f>SUM(E11:E24)</f>
        <v>70477899.920000017</v>
      </c>
      <c r="F25" s="48">
        <f>SUM(F11:F24)</f>
        <v>99.999999999999986</v>
      </c>
      <c r="G25" s="52">
        <f>SUM(G11:G24)</f>
        <v>1601</v>
      </c>
      <c r="H25" s="48">
        <f t="shared" si="8"/>
        <v>100</v>
      </c>
      <c r="I25" s="52">
        <f t="shared" si="8"/>
        <v>12665825.52</v>
      </c>
      <c r="J25" s="49">
        <f t="shared" si="8"/>
        <v>100</v>
      </c>
      <c r="K25" s="64">
        <f>SUM(K11:K24)</f>
        <v>24960</v>
      </c>
      <c r="L25" s="48">
        <f t="shared" si="8"/>
        <v>100</v>
      </c>
      <c r="M25" s="64">
        <f>SUM(M11:M24)</f>
        <v>83143725.439999998</v>
      </c>
      <c r="N25" s="49">
        <f t="shared" si="8"/>
        <v>99.999999999999986</v>
      </c>
    </row>
    <row r="28" spans="1:14" x14ac:dyDescent="0.25">
      <c r="B28" t="s">
        <v>57</v>
      </c>
      <c r="C28" s="18"/>
      <c r="E28" s="18"/>
      <c r="G28" s="18"/>
      <c r="I28" s="18"/>
      <c r="J28" s="18"/>
      <c r="K28" s="18"/>
      <c r="M28" s="18"/>
      <c r="N28" s="18"/>
    </row>
    <row r="29" spans="1:14" x14ac:dyDescent="0.25">
      <c r="C29" s="27"/>
      <c r="E29" s="10"/>
      <c r="G29" s="27"/>
      <c r="I29" s="28"/>
      <c r="J29" s="27"/>
      <c r="K29" s="27"/>
      <c r="M29" s="28"/>
      <c r="N29" s="27"/>
    </row>
    <row r="30" spans="1:14" x14ac:dyDescent="0.25">
      <c r="C30" s="29"/>
    </row>
    <row r="31" spans="1:14" x14ac:dyDescent="0.25">
      <c r="B31" s="15"/>
      <c r="C31" s="14"/>
      <c r="E31" s="12"/>
      <c r="F31" s="12"/>
      <c r="I31" s="11"/>
      <c r="M31" s="11"/>
    </row>
    <row r="32" spans="1:14" x14ac:dyDescent="0.25">
      <c r="B32" s="15"/>
      <c r="C32" s="14"/>
      <c r="E32" s="12"/>
      <c r="F32" s="12"/>
    </row>
    <row r="33" spans="2:11" x14ac:dyDescent="0.25">
      <c r="B33" s="15"/>
      <c r="C33" s="14"/>
      <c r="E33" s="12"/>
      <c r="F33" s="12"/>
    </row>
    <row r="34" spans="2:11" x14ac:dyDescent="0.25">
      <c r="B34" s="15"/>
      <c r="C34" s="14"/>
      <c r="E34" s="12"/>
      <c r="F34" s="12"/>
    </row>
    <row r="35" spans="2:11" x14ac:dyDescent="0.25">
      <c r="B35" s="15"/>
      <c r="C35" s="14"/>
      <c r="E35" s="12"/>
      <c r="F35" s="12"/>
    </row>
    <row r="36" spans="2:11" x14ac:dyDescent="0.25">
      <c r="B36" s="15"/>
      <c r="C36" s="14"/>
      <c r="E36" s="12"/>
      <c r="F36" s="12"/>
    </row>
    <row r="37" spans="2:11" x14ac:dyDescent="0.25">
      <c r="B37" s="15"/>
      <c r="C37" s="14"/>
      <c r="E37" s="12"/>
      <c r="F37" s="12"/>
    </row>
    <row r="38" spans="2:11" x14ac:dyDescent="0.25">
      <c r="B38" s="15"/>
      <c r="C38" s="14"/>
      <c r="G38" s="12"/>
      <c r="K38" s="12"/>
    </row>
    <row r="39" spans="2:11" x14ac:dyDescent="0.25">
      <c r="B39" s="15"/>
      <c r="C39" s="14"/>
      <c r="G39" s="12"/>
      <c r="K39" s="12"/>
    </row>
    <row r="40" spans="2:11" x14ac:dyDescent="0.25">
      <c r="B40" s="15"/>
      <c r="C40" s="14"/>
      <c r="E40" s="10"/>
      <c r="G40" s="12"/>
      <c r="K40" s="12"/>
    </row>
    <row r="41" spans="2:11" x14ac:dyDescent="0.25">
      <c r="B41" s="15"/>
      <c r="C41" s="14"/>
      <c r="G41" s="12"/>
      <c r="K41" s="12"/>
    </row>
    <row r="42" spans="2:11" x14ac:dyDescent="0.25">
      <c r="B42" s="15"/>
      <c r="C42" s="14"/>
      <c r="G42" s="12"/>
      <c r="K42" s="12"/>
    </row>
    <row r="43" spans="2:11" x14ac:dyDescent="0.25">
      <c r="B43" s="15"/>
      <c r="C43" s="14"/>
      <c r="G43" s="12"/>
      <c r="K43" s="12"/>
    </row>
    <row r="44" spans="2:11" x14ac:dyDescent="0.25">
      <c r="G44" s="12"/>
      <c r="K44" s="12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2025-09-26T13:59:18Z</dcterms:modified>
</cp:coreProperties>
</file>