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I (2024-2025)/VII - 2025/Jezici/BS EVLADA 1X0925/"/>
    </mc:Choice>
  </mc:AlternateContent>
  <xr:revisionPtr revIDLastSave="32" documentId="13_ncr:1_{96F56C57-51E2-45F4-9342-7FA25332CC09}" xr6:coauthVersionLast="47" xr6:coauthVersionMax="47" xr10:uidLastSave="{26CC9570-9175-4D25-AFED-00E18A5E09E3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3" l="1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C37" i="22"/>
  <c r="D37" i="22" s="1"/>
  <c r="C32" i="22"/>
  <c r="C38" i="22" s="1"/>
  <c r="C37" i="23"/>
  <c r="D37" i="23" s="1"/>
  <c r="C32" i="23"/>
  <c r="C38" i="23" s="1"/>
  <c r="E37" i="22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2" i="22"/>
  <c r="D28" i="22" l="1"/>
  <c r="D16" i="22"/>
  <c r="D26" i="22"/>
  <c r="D14" i="22"/>
  <c r="D36" i="22"/>
  <c r="D35" i="22"/>
  <c r="D34" i="22"/>
  <c r="D33" i="22"/>
  <c r="D18" i="22"/>
  <c r="D27" i="22"/>
  <c r="D15" i="22"/>
  <c r="D25" i="22"/>
  <c r="D24" i="22"/>
  <c r="D23" i="22"/>
  <c r="D22" i="22"/>
  <c r="D21" i="22"/>
  <c r="D20" i="22"/>
  <c r="D31" i="22"/>
  <c r="D19" i="22"/>
  <c r="D30" i="22"/>
  <c r="D29" i="22"/>
  <c r="D17" i="22"/>
  <c r="D32" i="22"/>
  <c r="D38" i="22" s="1"/>
  <c r="D28" i="23"/>
  <c r="D16" i="23"/>
  <c r="D21" i="23"/>
  <c r="D31" i="23"/>
  <c r="D30" i="23"/>
  <c r="D29" i="23"/>
  <c r="D27" i="23"/>
  <c r="D15" i="23"/>
  <c r="D26" i="23"/>
  <c r="D14" i="23"/>
  <c r="D25" i="23"/>
  <c r="D35" i="23"/>
  <c r="D24" i="23"/>
  <c r="D34" i="23"/>
  <c r="D23" i="23"/>
  <c r="D33" i="23"/>
  <c r="D22" i="23"/>
  <c r="D20" i="23"/>
  <c r="D19" i="23"/>
  <c r="D18" i="23"/>
  <c r="D17" i="23"/>
  <c r="D36" i="23"/>
  <c r="D32" i="23"/>
  <c r="D38" i="23" s="1"/>
  <c r="E33" i="21"/>
  <c r="E37" i="21" s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33" i="23"/>
  <c r="F32" i="23"/>
  <c r="F15" i="23"/>
  <c r="F14" i="23"/>
  <c r="F36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F38" i="21" l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<sst xmlns="http://schemas.openxmlformats.org/spreadsheetml/2006/main" count="328" uniqueCount="73">
  <si>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</si>
  <si>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</si>
  <si>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</si>
  <si>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</si>
  <si>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</si>
  <si>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</si>
  <si>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</si>
  <si>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</si>
  <si>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</si>
  <si>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</si>
  <si>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</si>
  <si>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</si>
  <si>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</si>
  <si>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</si>
  <si>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</si>
  <si>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</si>
  <si>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</si>
  <si>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</si>
  <si>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</si>
  <si>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</si>
  <si>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</si>
  <si>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</si>
  <si>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</si>
  <si>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</si>
  <si>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</si>
  <si>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</si>
  <si>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</si>
  <si>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</si>
  <si>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</si>
  <si>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</si>
  <si>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</si>
  <si>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</si>
  <si>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</si>
  <si>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</si>
  <si>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</si>
  <si>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</si>
  <si>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</si>
  <si>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</si>
  <si>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</si>
  <si>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</si>
  <si>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</si>
  <si>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</si>
  <si>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</si>
  <si>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</si>
  <si>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</si>
  <si>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</si>
  <si>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</si>
  <si>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</si>
  <si>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</si>
  <si>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</si>
  <si>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</si>
  <si>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</si>
  <si>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</si>
  <si>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</si>
  <si>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</si>
  <si>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</si>
  <si>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</si>
  <si>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</si>
  <si>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</si>
  <si>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</si>
  <si>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</si>
  <si>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</si>
  <si>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</si>
  <si>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</si>
  <si>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</si>
  <si>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</si>
  <si>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</si>
  <si>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</si>
  <si>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</si>
  <si>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</si>
  <si>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</si>
  <si>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I-VII-2024</t>
  </si>
  <si>
    <t>I-VII-2025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</si>
</sst>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1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167" fontId="44" fillId="0" borderId="0" xfId="0" applyNumberFormat="1" applyFont="1"/>
    <xf numFmtId="2" fontId="9" fillId="3" borderId="51" xfId="0" applyNumberFormat="1" applyFont="1" applyFill="1" applyBorder="1" applyAlignment="1">
      <alignment horizontal="center" vertical="center" wrapText="1"/>
    </xf>
    <xf numFmtId="3" fontId="12" fillId="4" borderId="59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4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6" t="s">
        <v>36</v>
      </c>
      <c r="D11" s="96"/>
      <c r="E11" s="96"/>
      <c r="F11" s="97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0" t="s">
        <v>35</v>
      </c>
      <c r="E12" s="90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1" t="s">
        <v>25</v>
      </c>
      <c r="E13" s="94" t="s">
        <v>72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36793992.659999996</v>
      </c>
      <c r="D14" s="85">
        <f t="shared" ref="D14:D37" si="0">C14/C$38*100</f>
        <v>5.6633327644574409</v>
      </c>
      <c r="E14" s="48">
        <f>FBiH!E14+RS!E14</f>
        <v>42920151.159999996</v>
      </c>
      <c r="F14" s="85">
        <f t="shared" ref="F14:F37" si="1">E14/E$38*100</f>
        <v>6.0940318573517924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13286524.66</v>
      </c>
      <c r="D15" s="86">
        <f t="shared" si="0"/>
        <v>2.0450623863539623</v>
      </c>
      <c r="E15" s="48">
        <f>FBiH!E15+RS!E15</f>
        <v>14930591.51</v>
      </c>
      <c r="F15" s="86">
        <f t="shared" si="1"/>
        <v>2.1199249735132155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74126023.329999998</v>
      </c>
      <c r="D16" s="86">
        <f t="shared" si="0"/>
        <v>11.409480360094351</v>
      </c>
      <c r="E16" s="48">
        <f>FBiH!E16+RS!E16</f>
        <v>82578465.890000001</v>
      </c>
      <c r="F16" s="86">
        <f t="shared" si="1"/>
        <v>11.724930790409136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23059.14</v>
      </c>
      <c r="D17" s="86">
        <f t="shared" si="0"/>
        <v>3.5492637151113456E-3</v>
      </c>
      <c r="E17" s="48">
        <f>FBiH!E17+RS!E17</f>
        <v>0</v>
      </c>
      <c r="F17" s="86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25058.36</v>
      </c>
      <c r="D18" s="86">
        <f t="shared" si="0"/>
        <v>3.8569837343542536E-3</v>
      </c>
      <c r="E18" s="48">
        <f>FBiH!E18+RS!E18</f>
        <v>27643</v>
      </c>
      <c r="F18" s="86">
        <f t="shared" si="1"/>
        <v>3.9249004973163195E-3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9545.43</v>
      </c>
      <c r="D19" s="86">
        <f t="shared" si="0"/>
        <v>1.4692329524923866E-3</v>
      </c>
      <c r="E19" s="48">
        <f>FBiH!E19+RS!E19</f>
        <v>9657.84</v>
      </c>
      <c r="F19" s="86">
        <f t="shared" si="1"/>
        <v>1.3712716065188816E-3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2795815.4699999997</v>
      </c>
      <c r="D20" s="86">
        <f t="shared" si="0"/>
        <v>0.43033202460360492</v>
      </c>
      <c r="E20" s="48">
        <f>FBiH!E20+RS!E20</f>
        <v>3253260.98</v>
      </c>
      <c r="F20" s="86">
        <f t="shared" si="1"/>
        <v>0.46191533619005815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27761381.09</v>
      </c>
      <c r="D21" s="86">
        <f t="shared" si="0"/>
        <v>4.2730328444215724</v>
      </c>
      <c r="E21" s="48">
        <f>FBiH!E21+RS!E21</f>
        <v>32002385.370000001</v>
      </c>
      <c r="F21" s="86">
        <f t="shared" si="1"/>
        <v>4.5438692708469235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33349601.799999997</v>
      </c>
      <c r="D22" s="86">
        <f t="shared" si="0"/>
        <v>5.1331719908961047</v>
      </c>
      <c r="E22" s="48">
        <f>FBiH!E22+RS!E22</f>
        <v>32503390.310000002</v>
      </c>
      <c r="F22" s="86">
        <f t="shared" si="1"/>
        <v>4.6150046229492254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318272128.01999998</v>
      </c>
      <c r="D23" s="86">
        <f t="shared" si="0"/>
        <v>48.988458178087249</v>
      </c>
      <c r="E23" s="48">
        <f>FBiH!E23+RS!E23</f>
        <v>342799056.10000002</v>
      </c>
      <c r="F23" s="86">
        <f t="shared" si="1"/>
        <v>48.672437353632212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82742.83</v>
      </c>
      <c r="D24" s="86">
        <f t="shared" si="0"/>
        <v>1.273577957394016E-2</v>
      </c>
      <c r="E24" s="48">
        <f>FBiH!E24+RS!E24</f>
        <v>134412.94</v>
      </c>
      <c r="F24" s="86">
        <f>E24/E$38*100</f>
        <v>1.9084665740033594E-2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37258.630000000005</v>
      </c>
      <c r="D25" s="86">
        <f t="shared" si="0"/>
        <v>5.7348497616892501E-3</v>
      </c>
      <c r="E25" s="48">
        <f>FBiH!E25+RS!E25</f>
        <v>38869.22</v>
      </c>
      <c r="F25" s="86">
        <f t="shared" si="1"/>
        <v>5.5188590568425074E-3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9239804.6400000006</v>
      </c>
      <c r="D26" s="86">
        <f t="shared" si="0"/>
        <v>1.4221910853340345</v>
      </c>
      <c r="E26" s="48">
        <f>FBiH!E26+RS!E26</f>
        <v>10561170.83</v>
      </c>
      <c r="F26" s="86">
        <f t="shared" si="1"/>
        <v>1.4995313331733029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5456001.6399999997</v>
      </c>
      <c r="D27" s="86">
        <f t="shared" si="0"/>
        <v>0.83978798213810191</v>
      </c>
      <c r="E27" s="48">
        <f>FBiH!E27+RS!E27</f>
        <v>5096546.5199999996</v>
      </c>
      <c r="F27" s="86">
        <f t="shared" si="1"/>
        <v>0.72363484321324589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460082.66</v>
      </c>
      <c r="D28" s="86">
        <f t="shared" si="0"/>
        <v>7.0815940711141431E-2</v>
      </c>
      <c r="E28" s="48">
        <f>FBiH!E28+RS!E28</f>
        <v>453515</v>
      </c>
      <c r="F28" s="86">
        <f t="shared" si="1"/>
        <v>6.439247726514527E-2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5718532.2699999996</v>
      </c>
      <c r="D29" s="86">
        <f t="shared" si="0"/>
        <v>0.88019670679844597</v>
      </c>
      <c r="E29" s="48">
        <f>FBiH!E29+RS!E29</f>
        <v>8281774.6200000001</v>
      </c>
      <c r="F29" s="86">
        <f t="shared" si="1"/>
        <v>1.1758905084361204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117527.34</v>
      </c>
      <c r="D30" s="86">
        <f t="shared" si="0"/>
        <v>1.8089812690133034E-2</v>
      </c>
      <c r="E30" s="48">
        <f>FBiH!E30+RS!E30</f>
        <v>239102.16999999998</v>
      </c>
      <c r="F30" s="86">
        <f t="shared" si="1"/>
        <v>3.394900068525164E-2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2451515.2200000002</v>
      </c>
      <c r="D31" s="86">
        <f t="shared" si="0"/>
        <v>0.37733731688992772</v>
      </c>
      <c r="E31" s="48">
        <f>FBiH!E31+RS!E31</f>
        <v>3006710.79</v>
      </c>
      <c r="F31" s="86">
        <f t="shared" si="1"/>
        <v>0.42690882592183715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530006595.18999994</v>
      </c>
      <c r="D32" s="87">
        <f t="shared" si="0"/>
        <v>81.578635503213661</v>
      </c>
      <c r="E32" s="49">
        <f>SUM(E14:E31)</f>
        <v>578836704.25000012</v>
      </c>
      <c r="F32" s="87">
        <f t="shared" si="1"/>
        <v>82.18632089048819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103752726.45</v>
      </c>
      <c r="D33" s="86">
        <f t="shared" si="0"/>
        <v>15.969623643069871</v>
      </c>
      <c r="E33" s="48">
        <f>FBiH!E33+RS!E33</f>
        <v>108280367.14</v>
      </c>
      <c r="F33" s="86">
        <f t="shared" si="1"/>
        <v>15.374223739730844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213153.81</v>
      </c>
      <c r="D34" s="86">
        <f t="shared" si="0"/>
        <v>3.2808642628074501E-2</v>
      </c>
      <c r="E34" s="48">
        <f>FBiH!E34+RS!E34</f>
        <v>129682.75</v>
      </c>
      <c r="F34" s="86">
        <f t="shared" si="1"/>
        <v>1.8413048148476937E-2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15715512</v>
      </c>
      <c r="D35" s="86">
        <f t="shared" si="0"/>
        <v>2.4189322110883986</v>
      </c>
      <c r="E35" s="48">
        <f>FBiH!E35+RS!E35</f>
        <v>17051355.300000001</v>
      </c>
      <c r="F35" s="86">
        <f t="shared" si="1"/>
        <v>2.4210423216325028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0</v>
      </c>
      <c r="D36" s="86">
        <f t="shared" si="0"/>
        <v>0</v>
      </c>
      <c r="E36" s="48">
        <f>FBiH!E36+RS!E36</f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119681392.26000001</v>
      </c>
      <c r="D37" s="87">
        <f t="shared" si="0"/>
        <v>18.421364496786342</v>
      </c>
      <c r="E37" s="51">
        <f>SUM(E33:E36)</f>
        <v>125461405.19</v>
      </c>
      <c r="F37" s="87">
        <f t="shared" si="1"/>
        <v>17.813679109511821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649687987.44999993</v>
      </c>
      <c r="D38" s="78">
        <f>D32+D37</f>
        <v>100</v>
      </c>
      <c r="E38" s="25">
        <f>E32+E37</f>
        <v>704298109.44000006</v>
      </c>
      <c r="F38" s="78">
        <f>F32+F37</f>
        <v>100.00000000000001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31.07.2025.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69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6" t="s">
        <v>36</v>
      </c>
      <c r="D11" s="96"/>
      <c r="E11" s="96"/>
      <c r="F11" s="97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0" t="s">
        <v>35</v>
      </c>
      <c r="E12" s="90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70" t="s">
        <v>71</v>
      </c>
      <c r="D13" s="91" t="s">
        <v>25</v>
      </c>
      <c r="E13" s="94" t="s">
        <v>72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41</v>
      </c>
      <c r="C14" s="48">
        <v>23263441</v>
      </c>
      <c r="D14" s="88">
        <f>C14/C$38*100</f>
        <v>5.1499939913817165</v>
      </c>
      <c r="E14" s="48">
        <v>25184351</v>
      </c>
      <c r="F14" s="88">
        <f>E14/E$38*100</f>
        <v>5.0360733421150776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42</v>
      </c>
      <c r="C15" s="48">
        <v>11692150</v>
      </c>
      <c r="D15" s="86">
        <f t="shared" ref="D15:D37" si="0">C15/C$38*100</f>
        <v>2.5883747054588246</v>
      </c>
      <c r="E15" s="48">
        <v>13378886</v>
      </c>
      <c r="F15" s="86">
        <f t="shared" ref="F15:F37" si="1">E15/E$38*100</f>
        <v>2.6753538787557645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43</v>
      </c>
      <c r="C16" s="48">
        <v>59335905</v>
      </c>
      <c r="D16" s="86">
        <f t="shared" si="0"/>
        <v>13.135612836604713</v>
      </c>
      <c r="E16" s="48">
        <v>67493335</v>
      </c>
      <c r="F16" s="86">
        <f t="shared" si="1"/>
        <v>13.496531443829642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6">
        <f t="shared" si="0"/>
        <v>0</v>
      </c>
      <c r="E17" s="48">
        <v>0</v>
      </c>
      <c r="F17" s="86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45</v>
      </c>
      <c r="C18" s="48">
        <v>23897</v>
      </c>
      <c r="D18" s="86">
        <f t="shared" si="0"/>
        <v>5.2902494696312934E-3</v>
      </c>
      <c r="E18" s="48">
        <v>24042</v>
      </c>
      <c r="F18" s="86">
        <f t="shared" si="1"/>
        <v>4.8076392872355806E-3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46</v>
      </c>
      <c r="C19" s="48">
        <v>9024</v>
      </c>
      <c r="D19" s="86">
        <f t="shared" si="0"/>
        <v>1.9977072943864419E-3</v>
      </c>
      <c r="E19" s="48">
        <v>7304</v>
      </c>
      <c r="F19" s="86">
        <f t="shared" si="1"/>
        <v>1.4605688941838734E-3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47</v>
      </c>
      <c r="C20" s="48">
        <v>2291760</v>
      </c>
      <c r="D20" s="86">
        <f t="shared" si="0"/>
        <v>0.5073432700557482</v>
      </c>
      <c r="E20" s="48">
        <v>2824146</v>
      </c>
      <c r="F20" s="86">
        <f t="shared" si="1"/>
        <v>0.5647398412149246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48</v>
      </c>
      <c r="C21" s="48">
        <v>22038860</v>
      </c>
      <c r="D21" s="86">
        <f t="shared" si="0"/>
        <v>4.8788997542067341</v>
      </c>
      <c r="E21" s="48">
        <v>25566116</v>
      </c>
      <c r="F21" s="86">
        <f t="shared" si="1"/>
        <v>5.1124142626912148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49</v>
      </c>
      <c r="C22" s="48">
        <v>18033261</v>
      </c>
      <c r="D22" s="86">
        <f t="shared" si="0"/>
        <v>3.992151711134146</v>
      </c>
      <c r="E22" s="48">
        <v>19624951</v>
      </c>
      <c r="F22" s="86">
        <f t="shared" si="1"/>
        <v>3.924369247054039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50</v>
      </c>
      <c r="C23" s="48">
        <v>195131447</v>
      </c>
      <c r="D23" s="86">
        <f t="shared" si="0"/>
        <v>43.197641293891991</v>
      </c>
      <c r="E23" s="48">
        <v>215476708</v>
      </c>
      <c r="F23" s="86">
        <f t="shared" si="1"/>
        <v>43.088523702894491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51</v>
      </c>
      <c r="C24" s="48">
        <v>17233</v>
      </c>
      <c r="D24" s="86">
        <f t="shared" si="0"/>
        <v>3.814992221205845E-3</v>
      </c>
      <c r="E24" s="48">
        <v>26320</v>
      </c>
      <c r="F24" s="86">
        <f t="shared" si="1"/>
        <v>5.2631672090525114E-3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52</v>
      </c>
      <c r="C25" s="48">
        <v>27666</v>
      </c>
      <c r="D25" s="86">
        <f t="shared" si="0"/>
        <v>6.1246199032020492E-3</v>
      </c>
      <c r="E25" s="48">
        <v>29603</v>
      </c>
      <c r="F25" s="86">
        <f t="shared" si="1"/>
        <v>5.9196633316710304E-3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53</v>
      </c>
      <c r="C26" s="48">
        <v>6957229</v>
      </c>
      <c r="D26" s="86">
        <f t="shared" si="0"/>
        <v>1.5401714452589639</v>
      </c>
      <c r="E26" s="48">
        <v>8083103</v>
      </c>
      <c r="F26" s="86">
        <f t="shared" si="1"/>
        <v>1.6163648425909567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54</v>
      </c>
      <c r="C27" s="48">
        <v>2382597</v>
      </c>
      <c r="D27" s="86">
        <f t="shared" si="0"/>
        <v>0.52745250515106967</v>
      </c>
      <c r="E27" s="48">
        <v>3134801</v>
      </c>
      <c r="F27" s="86">
        <f t="shared" si="1"/>
        <v>0.62686101178210574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55</v>
      </c>
      <c r="C28" s="48">
        <v>446816</v>
      </c>
      <c r="D28" s="86">
        <f t="shared" si="0"/>
        <v>9.8914847345808091E-2</v>
      </c>
      <c r="E28" s="48">
        <v>453515</v>
      </c>
      <c r="F28" s="86">
        <f t="shared" si="1"/>
        <v>9.0688650334857512E-2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56</v>
      </c>
      <c r="C29" s="48">
        <v>4167140</v>
      </c>
      <c r="D29" s="86">
        <f t="shared" si="0"/>
        <v>0.92250952734148006</v>
      </c>
      <c r="E29" s="48">
        <v>6861727</v>
      </c>
      <c r="F29" s="86">
        <f t="shared" si="1"/>
        <v>1.3721282881409673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57</v>
      </c>
      <c r="C30" s="48">
        <v>116988</v>
      </c>
      <c r="D30" s="86">
        <f t="shared" si="0"/>
        <v>2.5898468634273163E-2</v>
      </c>
      <c r="E30" s="48">
        <v>139949</v>
      </c>
      <c r="F30" s="86">
        <f t="shared" si="1"/>
        <v>2.7985371874608284E-2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58</v>
      </c>
      <c r="C31" s="48">
        <v>1881790</v>
      </c>
      <c r="D31" s="86">
        <f t="shared" si="0"/>
        <v>0.41658528474107515</v>
      </c>
      <c r="E31" s="48">
        <v>2298119</v>
      </c>
      <c r="F31" s="86">
        <f t="shared" si="1"/>
        <v>0.45955108523178373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59</v>
      </c>
      <c r="C32" s="49">
        <f>SUM(C14:C31)</f>
        <v>347817204</v>
      </c>
      <c r="D32" s="87">
        <f t="shared" si="0"/>
        <v>76.998777210094971</v>
      </c>
      <c r="E32" s="49">
        <f>SUM(E14:E31)</f>
        <v>390606976</v>
      </c>
      <c r="F32" s="87">
        <f t="shared" si="1"/>
        <v>78.109036007232575</v>
      </c>
      <c r="H32" s="45"/>
      <c r="I32" s="45"/>
    </row>
    <row r="33" spans="1:9" s="1" customFormat="1" ht="17.100000000000001" customHeight="1" x14ac:dyDescent="0.25">
      <c r="A33" s="76" t="s">
        <v>22</v>
      </c>
      <c r="B33" s="4" t="s">
        <v>60</v>
      </c>
      <c r="C33" s="93">
        <v>89711407</v>
      </c>
      <c r="D33" s="86">
        <f t="shared" si="0"/>
        <v>19.860054538294644</v>
      </c>
      <c r="E33" s="93">
        <v>94089312</v>
      </c>
      <c r="F33" s="86">
        <f t="shared" si="1"/>
        <v>18.814885320695709</v>
      </c>
      <c r="H33" s="45"/>
      <c r="I33" s="45"/>
    </row>
    <row r="34" spans="1:9" s="1" customFormat="1" ht="17.100000000000001" customHeight="1" x14ac:dyDescent="0.25">
      <c r="A34" s="76" t="s">
        <v>20</v>
      </c>
      <c r="B34" s="5" t="s">
        <v>61</v>
      </c>
      <c r="C34" s="93">
        <v>210786</v>
      </c>
      <c r="D34" s="86">
        <f t="shared" si="0"/>
        <v>4.666320143556521E-2</v>
      </c>
      <c r="E34" s="93">
        <v>108643</v>
      </c>
      <c r="F34" s="86">
        <f t="shared" si="1"/>
        <v>2.1725162427549089E-2</v>
      </c>
      <c r="H34" s="45"/>
      <c r="I34" s="45"/>
    </row>
    <row r="35" spans="1:9" s="1" customFormat="1" ht="17.100000000000001" customHeight="1" x14ac:dyDescent="0.25">
      <c r="A35" s="76" t="s">
        <v>21</v>
      </c>
      <c r="B35" s="15" t="s">
        <v>62</v>
      </c>
      <c r="C35" s="93">
        <v>13978431</v>
      </c>
      <c r="D35" s="86">
        <f t="shared" si="0"/>
        <v>3.0945050501748184</v>
      </c>
      <c r="E35" s="93">
        <v>15274184</v>
      </c>
      <c r="F35" s="86">
        <f t="shared" si="1"/>
        <v>3.054353509644169</v>
      </c>
      <c r="H35" s="45"/>
      <c r="I35" s="45"/>
    </row>
    <row r="36" spans="1:9" s="1" customFormat="1" ht="17.100000000000001" customHeight="1" x14ac:dyDescent="0.25">
      <c r="A36" s="74" t="s">
        <v>19</v>
      </c>
      <c r="B36" s="15" t="s">
        <v>63</v>
      </c>
      <c r="C36" s="93">
        <v>0</v>
      </c>
      <c r="D36" s="86">
        <f t="shared" si="0"/>
        <v>0</v>
      </c>
      <c r="E36" s="93">
        <v>0</v>
      </c>
      <c r="F36" s="86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64</v>
      </c>
      <c r="C37" s="51">
        <f>SUM(C33:C36)</f>
        <v>103900624</v>
      </c>
      <c r="D37" s="89">
        <f t="shared" si="0"/>
        <v>23.001222789905029</v>
      </c>
      <c r="E37" s="51">
        <f>SUM(E33:E36)</f>
        <v>109472139</v>
      </c>
      <c r="F37" s="89">
        <f t="shared" si="1"/>
        <v>21.890963992767425</v>
      </c>
    </row>
    <row r="38" spans="1:9" s="1" customFormat="1" ht="17.100000000000001" customHeight="1" x14ac:dyDescent="0.2">
      <c r="A38" s="80" t="s">
        <v>24</v>
      </c>
      <c r="B38" s="81" t="s">
        <v>65</v>
      </c>
      <c r="C38" s="95">
        <f>C32+C37</f>
        <v>451717828</v>
      </c>
      <c r="D38" s="82">
        <f>D32+D37</f>
        <v>100</v>
      </c>
      <c r="E38" s="95">
        <f>E32+E37</f>
        <v>500079115</v>
      </c>
      <c r="F38" s="82">
        <f>F32+F37</f>
        <v>100</v>
      </c>
    </row>
    <row r="40" spans="1:9" x14ac:dyDescent="0.25">
      <c r="B40" s="36"/>
      <c r="C40" s="37"/>
      <c r="E40" s="37"/>
    </row>
    <row r="41" spans="1:9" x14ac:dyDescent="0.25">
      <c r="A41" s="83" t="s">
        <v>70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31.07.2025.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E32 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8" t="s">
        <v>36</v>
      </c>
      <c r="D7" s="98"/>
      <c r="E7" s="98"/>
      <c r="F7" s="98"/>
      <c r="G7" s="98"/>
      <c r="H7" s="98"/>
      <c r="I7" s="99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0" t="s">
        <v>37</v>
      </c>
      <c r="H8" s="100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6" t="s">
        <v>36</v>
      </c>
      <c r="D11" s="96"/>
      <c r="E11" s="96"/>
      <c r="F11" s="97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0" t="s">
        <v>35</v>
      </c>
      <c r="E12" s="90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4" t="s">
        <v>25</v>
      </c>
      <c r="E13" s="94" t="s">
        <v>72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2">
        <v>13530551.659999998</v>
      </c>
      <c r="D14" s="85">
        <f>C14/C$38*100</f>
        <v>6.8346419973548196</v>
      </c>
      <c r="E14" s="92">
        <v>17735800.159999996</v>
      </c>
      <c r="F14" s="85">
        <f>E14/E$38*100</f>
        <v>8.6846966456936574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59">
        <v>1594374.66</v>
      </c>
      <c r="D15" s="86">
        <f t="shared" ref="D15:D37" si="0">C15/C$38*100</f>
        <v>0.80536110312255449</v>
      </c>
      <c r="E15" s="59">
        <v>1551705.5099999998</v>
      </c>
      <c r="F15" s="86">
        <f t="shared" ref="F15:F37" si="1">E15/E$38*100</f>
        <v>0.75982428287584891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59">
        <v>14790118.330000002</v>
      </c>
      <c r="D16" s="86">
        <f t="shared" si="0"/>
        <v>7.4708826679181648</v>
      </c>
      <c r="E16" s="59">
        <v>15085130.890000002</v>
      </c>
      <c r="F16" s="86">
        <f t="shared" si="1"/>
        <v>7.386742321088084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59">
        <v>23059.14</v>
      </c>
      <c r="D17" s="86">
        <f t="shared" si="0"/>
        <v>1.1647785739054221E-2</v>
      </c>
      <c r="E17" s="59">
        <v>0</v>
      </c>
      <c r="F17" s="86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59">
        <v>1161.3599999999999</v>
      </c>
      <c r="D18" s="86">
        <f t="shared" si="0"/>
        <v>5.8663386604652251E-4</v>
      </c>
      <c r="E18" s="59">
        <v>3601</v>
      </c>
      <c r="F18" s="86">
        <f t="shared" si="1"/>
        <v>1.7633031686765952E-3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59">
        <v>521.43000000000006</v>
      </c>
      <c r="D19" s="86">
        <f t="shared" si="0"/>
        <v>2.6338818004119162E-4</v>
      </c>
      <c r="E19" s="59">
        <v>2353.84</v>
      </c>
      <c r="F19" s="86">
        <f t="shared" si="1"/>
        <v>1.1526058124292468E-3</v>
      </c>
    </row>
    <row r="20" spans="1:6" s="1" customFormat="1" ht="16.5" customHeight="1" x14ac:dyDescent="0.25">
      <c r="A20" s="19" t="s">
        <v>6</v>
      </c>
      <c r="B20" s="12" t="s">
        <v>47</v>
      </c>
      <c r="C20" s="59">
        <v>504055.47</v>
      </c>
      <c r="D20" s="86">
        <f t="shared" si="0"/>
        <v>0.25461184220913152</v>
      </c>
      <c r="E20" s="59">
        <v>429114.97999999992</v>
      </c>
      <c r="F20" s="86">
        <f t="shared" si="1"/>
        <v>0.21012491084715182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59">
        <v>5722521.0899999999</v>
      </c>
      <c r="D21" s="86">
        <f t="shared" si="0"/>
        <v>2.8905978082243751</v>
      </c>
      <c r="E21" s="59">
        <v>6436269.3700000001</v>
      </c>
      <c r="F21" s="86">
        <f t="shared" si="1"/>
        <v>3.1516507010766768</v>
      </c>
    </row>
    <row r="22" spans="1:6" s="1" customFormat="1" ht="16.5" customHeight="1" x14ac:dyDescent="0.25">
      <c r="A22" s="19" t="s">
        <v>8</v>
      </c>
      <c r="B22" s="12" t="s">
        <v>49</v>
      </c>
      <c r="C22" s="59">
        <v>15316340.799999997</v>
      </c>
      <c r="D22" s="86">
        <f t="shared" si="0"/>
        <v>7.7366916521923335</v>
      </c>
      <c r="E22" s="59">
        <v>12878439.310000001</v>
      </c>
      <c r="F22" s="86">
        <f t="shared" si="1"/>
        <v>6.3061907367209731</v>
      </c>
    </row>
    <row r="23" spans="1:6" s="1" customFormat="1" ht="16.5" customHeight="1" x14ac:dyDescent="0.25">
      <c r="A23" s="19" t="s">
        <v>9</v>
      </c>
      <c r="B23" s="12" t="s">
        <v>50</v>
      </c>
      <c r="C23" s="59">
        <v>123140681.01999998</v>
      </c>
      <c r="D23" s="86">
        <f t="shared" si="0"/>
        <v>62.20163754078343</v>
      </c>
      <c r="E23" s="59">
        <v>127322348.09999999</v>
      </c>
      <c r="F23" s="86">
        <f t="shared" si="1"/>
        <v>62.34598718358081</v>
      </c>
    </row>
    <row r="24" spans="1:6" s="1" customFormat="1" ht="16.5" customHeight="1" x14ac:dyDescent="0.25">
      <c r="A24" s="19" t="s">
        <v>10</v>
      </c>
      <c r="B24" s="12" t="s">
        <v>51</v>
      </c>
      <c r="C24" s="59">
        <v>65509.83</v>
      </c>
      <c r="D24" s="86">
        <f t="shared" si="0"/>
        <v>3.3090759830673062E-2</v>
      </c>
      <c r="E24" s="59">
        <v>108092.94</v>
      </c>
      <c r="F24" s="86">
        <f t="shared" si="1"/>
        <v>5.2929914916292439E-2</v>
      </c>
    </row>
    <row r="25" spans="1:6" s="1" customFormat="1" ht="16.5" customHeight="1" x14ac:dyDescent="0.25">
      <c r="A25" s="19" t="s">
        <v>11</v>
      </c>
      <c r="B25" s="12" t="s">
        <v>52</v>
      </c>
      <c r="C25" s="59">
        <v>9592.630000000001</v>
      </c>
      <c r="D25" s="86">
        <f t="shared" si="0"/>
        <v>4.8454928897618786E-3</v>
      </c>
      <c r="E25" s="59">
        <v>9266.2200000000012</v>
      </c>
      <c r="F25" s="86">
        <f t="shared" si="1"/>
        <v>4.5373938038473878E-3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59">
        <v>2282575.64</v>
      </c>
      <c r="D26" s="86">
        <f t="shared" si="0"/>
        <v>1.152989746708011</v>
      </c>
      <c r="E26" s="59">
        <v>2478067.83</v>
      </c>
      <c r="F26" s="86">
        <f t="shared" si="1"/>
        <v>1.2134365056469132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59">
        <v>3073404.6399999997</v>
      </c>
      <c r="D27" s="86">
        <f t="shared" si="0"/>
        <v>1.5524585364473729</v>
      </c>
      <c r="E27" s="59">
        <v>1961745.52</v>
      </c>
      <c r="F27" s="86">
        <f t="shared" si="1"/>
        <v>0.96060874522441408</v>
      </c>
    </row>
    <row r="28" spans="1:6" s="1" customFormat="1" ht="17.100000000000001" customHeight="1" x14ac:dyDescent="0.25">
      <c r="A28" s="19" t="s">
        <v>14</v>
      </c>
      <c r="B28" s="12" t="s">
        <v>55</v>
      </c>
      <c r="C28" s="59">
        <v>13266.66</v>
      </c>
      <c r="D28" s="86">
        <f t="shared" si="0"/>
        <v>6.7013432917654809E-3</v>
      </c>
      <c r="E28" s="59">
        <v>0</v>
      </c>
      <c r="F28" s="86">
        <f t="shared" si="1"/>
        <v>0</v>
      </c>
    </row>
    <row r="29" spans="1:6" s="1" customFormat="1" ht="17.100000000000001" customHeight="1" x14ac:dyDescent="0.25">
      <c r="A29" s="19" t="s">
        <v>15</v>
      </c>
      <c r="B29" s="12" t="s">
        <v>56</v>
      </c>
      <c r="C29" s="59">
        <v>1551392.2699999998</v>
      </c>
      <c r="D29" s="86">
        <f t="shared" si="0"/>
        <v>0.78364955320037766</v>
      </c>
      <c r="E29" s="59">
        <v>1420047.62</v>
      </c>
      <c r="F29" s="86">
        <f t="shared" si="1"/>
        <v>0.69535530908571452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59">
        <v>539.34</v>
      </c>
      <c r="D30" s="86">
        <f t="shared" si="0"/>
        <v>2.7243499803121475E-4</v>
      </c>
      <c r="E30" s="59">
        <v>99153.17</v>
      </c>
      <c r="F30" s="86">
        <f t="shared" si="1"/>
        <v>4.8552374019808144E-2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59">
        <v>569725.22000000009</v>
      </c>
      <c r="D31" s="86">
        <f t="shared" si="0"/>
        <v>0.28778338189089142</v>
      </c>
      <c r="E31" s="59">
        <v>708591.79000000015</v>
      </c>
      <c r="F31" s="86">
        <f t="shared" si="1"/>
        <v>0.34697643671347428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182189391.18999997</v>
      </c>
      <c r="D32" s="87">
        <f t="shared" si="0"/>
        <v>92.028713668846834</v>
      </c>
      <c r="E32" s="49">
        <f>SUM(E14:E31)</f>
        <v>188229728.25</v>
      </c>
      <c r="F32" s="87">
        <f t="shared" si="1"/>
        <v>92.170529370274764</v>
      </c>
    </row>
    <row r="33" spans="1:6" s="1" customFormat="1" ht="17.100000000000001" customHeight="1" x14ac:dyDescent="0.25">
      <c r="A33" s="21" t="s">
        <v>22</v>
      </c>
      <c r="B33" s="4" t="s">
        <v>60</v>
      </c>
      <c r="C33" s="59">
        <v>14041319.450000001</v>
      </c>
      <c r="D33" s="86">
        <f t="shared" si="0"/>
        <v>7.0926444111625448</v>
      </c>
      <c r="E33" s="59">
        <v>14191055.140000001</v>
      </c>
      <c r="F33" s="86">
        <f t="shared" si="1"/>
        <v>6.9489398764860555</v>
      </c>
    </row>
    <row r="34" spans="1:6" s="1" customFormat="1" ht="17.100000000000001" customHeight="1" x14ac:dyDescent="0.25">
      <c r="A34" s="21" t="s">
        <v>20</v>
      </c>
      <c r="B34" s="5" t="s">
        <v>61</v>
      </c>
      <c r="C34" s="59">
        <v>2367.81</v>
      </c>
      <c r="D34" s="86">
        <f t="shared" si="0"/>
        <v>1.1960438919573746E-3</v>
      </c>
      <c r="E34" s="59">
        <v>21039.75</v>
      </c>
      <c r="F34" s="86">
        <f t="shared" si="1"/>
        <v>1.0302543138895694E-2</v>
      </c>
    </row>
    <row r="35" spans="1:6" s="1" customFormat="1" ht="17.100000000000001" customHeight="1" x14ac:dyDescent="0.25">
      <c r="A35" s="21" t="s">
        <v>21</v>
      </c>
      <c r="B35" s="15" t="s">
        <v>62</v>
      </c>
      <c r="C35" s="59">
        <v>1737081</v>
      </c>
      <c r="D35" s="86">
        <f t="shared" si="0"/>
        <v>0.87744587609867708</v>
      </c>
      <c r="E35" s="59">
        <v>1777171.2999999998</v>
      </c>
      <c r="F35" s="86">
        <f t="shared" si="1"/>
        <v>0.87022821010027884</v>
      </c>
    </row>
    <row r="36" spans="1:6" s="1" customFormat="1" ht="17.100000000000001" customHeight="1" x14ac:dyDescent="0.25">
      <c r="A36" s="19" t="s">
        <v>19</v>
      </c>
      <c r="B36" s="15" t="s">
        <v>63</v>
      </c>
      <c r="C36" s="59">
        <v>0</v>
      </c>
      <c r="D36" s="86">
        <f t="shared" si="0"/>
        <v>0</v>
      </c>
      <c r="E36" s="59"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15780768.260000002</v>
      </c>
      <c r="D37" s="79">
        <f t="shared" si="0"/>
        <v>7.9712863311531796</v>
      </c>
      <c r="E37" s="51">
        <f>SUM(E33:E36)</f>
        <v>15989266.190000001</v>
      </c>
      <c r="F37" s="79">
        <f t="shared" si="1"/>
        <v>7.8294706297252308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197970159.44999996</v>
      </c>
      <c r="D38" s="78">
        <f>D32+D37</f>
        <v>100.00000000000001</v>
      </c>
      <c r="E38" s="25">
        <f>E32+E37</f>
        <v>204218994.44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3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31.07.2025. godine.</oddFooter>
  </headerFooter>
  <ignoredErrors>
    <ignoredError sqref="A14:A31 A37" numberStoredAsText="1"/>
    <ignoredError sqref="A32:A33 A38" twoDigitTextYear="1" numberStoredAsText="1"/>
    <ignoredError sqref="F14:F15 F32:F38" evalError="1"/>
    <ignoredError sqref="E32 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8" t="s">
        <v>36</v>
      </c>
      <c r="D7" s="98"/>
      <c r="E7" s="98"/>
      <c r="F7" s="98"/>
      <c r="G7" s="98"/>
      <c r="H7" s="98"/>
      <c r="I7" s="99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0" t="s">
        <v>37</v>
      </c>
      <c r="H8" s="100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2025-09-16T08:43:13Z</dcterms:modified>
</cp:coreProperties>
</file>