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I (2024-2025)/VII - 2025/Jezici/BS EVLADA 1X0925/"/>
    </mc:Choice>
  </mc:AlternateContent>
  <xr:revisionPtr revIDLastSave="49" documentId="13_ncr:1_{4B2BC5BE-EEF5-45D0-B4A0-15FF8FEB0BB7}" xr6:coauthVersionLast="47" xr6:coauthVersionMax="47" xr10:uidLastSave="{6E66516C-751D-4784-A1A4-0004C6248C31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23" l="1"/>
  <c r="G35" i="24"/>
  <c r="E34" i="24" l="1"/>
  <c r="F34" i="24" s="1"/>
  <c r="C34" i="24"/>
  <c r="E29" i="24"/>
  <c r="E35" i="24" s="1"/>
  <c r="C29" i="24"/>
  <c r="E35" i="25"/>
  <c r="F24" i="25" s="1"/>
  <c r="E34" i="25"/>
  <c r="F34" i="25" s="1"/>
  <c r="C34" i="25"/>
  <c r="E29" i="25"/>
  <c r="F29" i="25" s="1"/>
  <c r="C29" i="25"/>
  <c r="C35" i="25" s="1"/>
  <c r="F31" i="24" l="1"/>
  <c r="F26" i="24"/>
  <c r="F20" i="24"/>
  <c r="F14" i="24"/>
  <c r="F13" i="24"/>
  <c r="F17" i="24"/>
  <c r="F28" i="24"/>
  <c r="F19" i="24"/>
  <c r="F18" i="24"/>
  <c r="F12" i="24"/>
  <c r="F23" i="24"/>
  <c r="F11" i="24"/>
  <c r="F33" i="24"/>
  <c r="F16" i="24"/>
  <c r="F15" i="24"/>
  <c r="F30" i="24"/>
  <c r="F25" i="24"/>
  <c r="F24" i="24"/>
  <c r="F22" i="24"/>
  <c r="F27" i="24"/>
  <c r="F32" i="24"/>
  <c r="F21" i="24"/>
  <c r="C35" i="24"/>
  <c r="D34" i="24" s="1"/>
  <c r="F29" i="24"/>
  <c r="F35" i="24" s="1"/>
  <c r="D30" i="25"/>
  <c r="D25" i="25"/>
  <c r="D19" i="25"/>
  <c r="D13" i="25"/>
  <c r="D18" i="25"/>
  <c r="D12" i="25"/>
  <c r="D23" i="25"/>
  <c r="D17" i="25"/>
  <c r="D28" i="25"/>
  <c r="D22" i="25"/>
  <c r="D16" i="25"/>
  <c r="D27" i="25"/>
  <c r="D21" i="25"/>
  <c r="D26" i="25"/>
  <c r="D14" i="25"/>
  <c r="D24" i="25"/>
  <c r="D33" i="25"/>
  <c r="D32" i="25"/>
  <c r="D15" i="25"/>
  <c r="D31" i="25"/>
  <c r="D11" i="25"/>
  <c r="D20" i="25"/>
  <c r="D34" i="25"/>
  <c r="F13" i="25"/>
  <c r="F25" i="25"/>
  <c r="F14" i="25"/>
  <c r="F19" i="25"/>
  <c r="F30" i="25"/>
  <c r="F20" i="25"/>
  <c r="F31" i="25"/>
  <c r="F21" i="25"/>
  <c r="F32" i="25"/>
  <c r="F22" i="25"/>
  <c r="F28" i="25"/>
  <c r="F26" i="25"/>
  <c r="F15" i="25"/>
  <c r="F27" i="25"/>
  <c r="F16" i="25"/>
  <c r="F33" i="25"/>
  <c r="F11" i="25"/>
  <c r="F17" i="25"/>
  <c r="F23" i="25"/>
  <c r="D29" i="25"/>
  <c r="F12" i="25"/>
  <c r="F18" i="25"/>
  <c r="I29" i="25"/>
  <c r="D29" i="24" l="1"/>
  <c r="D35" i="24" s="1"/>
  <c r="D18" i="24"/>
  <c r="D27" i="24"/>
  <c r="D15" i="24"/>
  <c r="D31" i="24"/>
  <c r="D26" i="24"/>
  <c r="D20" i="24"/>
  <c r="D14" i="24"/>
  <c r="D24" i="24"/>
  <c r="D12" i="24"/>
  <c r="D17" i="24"/>
  <c r="D11" i="24"/>
  <c r="D28" i="24"/>
  <c r="D21" i="24"/>
  <c r="D30" i="24"/>
  <c r="D25" i="24"/>
  <c r="D19" i="24"/>
  <c r="D13" i="24"/>
  <c r="D33" i="24"/>
  <c r="D22" i="24"/>
  <c r="D16" i="24"/>
  <c r="D32" i="24"/>
  <c r="D23" i="24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3" l="1"/>
  <c r="C34" i="23"/>
  <c r="C29" i="23"/>
  <c r="E29" i="23"/>
  <c r="I34" i="24"/>
  <c r="G34" i="24"/>
  <c r="G29" i="24"/>
  <c r="I29" i="24"/>
  <c r="E35" i="23" l="1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J29" i="25" s="1"/>
  <c r="H23" i="24"/>
  <c r="G35" i="25"/>
  <c r="G34" i="23"/>
  <c r="I35" i="24"/>
  <c r="J34" i="24" s="1"/>
  <c r="I34" i="23"/>
  <c r="I29" i="23"/>
  <c r="G29" i="23"/>
  <c r="J27" i="23" l="1"/>
  <c r="H34" i="25"/>
  <c r="H22" i="25"/>
  <c r="H33" i="25"/>
  <c r="H21" i="25"/>
  <c r="H32" i="25"/>
  <c r="H20" i="25"/>
  <c r="H31" i="25"/>
  <c r="H19" i="25"/>
  <c r="H17" i="25"/>
  <c r="H30" i="25"/>
  <c r="H18" i="25"/>
  <c r="H28" i="25"/>
  <c r="H16" i="25"/>
  <c r="H14" i="25"/>
  <c r="H27" i="25"/>
  <c r="H15" i="25"/>
  <c r="H26" i="25"/>
  <c r="H24" i="25"/>
  <c r="H12" i="25"/>
  <c r="H13" i="25"/>
  <c r="H23" i="25"/>
  <c r="H11" i="25"/>
  <c r="H25" i="25"/>
  <c r="H29" i="25"/>
  <c r="J34" i="25"/>
  <c r="J15" i="25"/>
  <c r="J11" i="25"/>
  <c r="J16" i="25"/>
  <c r="J28" i="25"/>
  <c r="J14" i="25"/>
  <c r="J17" i="25"/>
  <c r="J12" i="25"/>
  <c r="J30" i="25"/>
  <c r="J24" i="25"/>
  <c r="J18" i="25"/>
  <c r="J19" i="25"/>
  <c r="J31" i="25"/>
  <c r="J20" i="25"/>
  <c r="J32" i="25"/>
  <c r="J21" i="25"/>
  <c r="J22" i="25"/>
  <c r="J23" i="25"/>
  <c r="J25" i="25"/>
  <c r="J33" i="25"/>
  <c r="J13" i="25"/>
  <c r="J26" i="25"/>
  <c r="J27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 l="1"/>
  <c r="J30" i="23"/>
  <c r="J33" i="23"/>
  <c r="J12" i="23"/>
  <c r="J11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<sst xmlns="http://schemas.openxmlformats.org/spreadsheetml/2006/main" count="209" uniqueCount="63">
  <si>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</si>
  <si>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</si>
  <si>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</si>
  <si>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</si>
  <si>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</si>
  <si>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</si>
  <si>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</si>
  <si>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</si>
  <si>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</si>
  <si>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</si>
  <si>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</si>
  <si>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</si>
  <si>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</si>
  <si>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</si>
  <si>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</si>
  <si>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</si>
  <si>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</si>
  <si>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</si>
  <si>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</si>
  <si>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</si>
  <si>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</si>
  <si>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</si>
  <si>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</si>
  <si>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</si>
  <si>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</si>
  <si>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</si>
  <si>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</si>
  <si>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</si>
  <si>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</si>
  <si>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</si>
  <si>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</si>
  <si>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</si>
  <si>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</si>
  <si>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</si>
  <si>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</si>
  <si>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</si>
  <si>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</si>
  <si>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</si>
  <si>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</si>
  <si>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</si>
  <si>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</si>
  <si>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</si>
  <si>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</si>
  <si>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</si>
  <si>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</si>
  <si>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</si>
  <si>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</si>
  <si>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</si>
  <si>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</si>
  <si>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</si>
  <si>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</si>
  <si>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</si>
  <si>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</si>
  <si>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</si>
  <si>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</si>
  <si>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</si>
  <si>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</si>
  <si>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</si>
  <si>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</si>
  <si>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</si>
  <si>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</si>
  <si>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I-VII-2024</t>
  </si>
  <si>
    <t>I-VII-2025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</si>
</sst>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3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4" fillId="0" borderId="14" xfId="2" applyNumberFormat="1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6" xfId="0" applyFont="1" applyFill="1" applyBorder="1"/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0"/>
    </row>
    <row r="5" spans="1:12" x14ac:dyDescent="0.25">
      <c r="A5" s="37" t="s">
        <v>56</v>
      </c>
      <c r="C5" s="14"/>
      <c r="D5" s="3"/>
      <c r="E5" s="3"/>
      <c r="F5" s="3"/>
      <c r="G5" s="14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3"/>
      <c r="B8" s="57" t="s">
        <v>26</v>
      </c>
      <c r="C8" s="57"/>
      <c r="D8" s="57"/>
      <c r="E8" s="57"/>
      <c r="F8" s="57"/>
      <c r="G8" s="57"/>
      <c r="H8" s="57"/>
      <c r="I8" s="57"/>
      <c r="J8" s="60"/>
    </row>
    <row r="9" spans="1:12" ht="38.25" customHeight="1" x14ac:dyDescent="0.25">
      <c r="A9" s="11" t="s">
        <v>52</v>
      </c>
      <c r="B9" s="58"/>
      <c r="C9" s="38" t="s">
        <v>54</v>
      </c>
      <c r="D9" s="38" t="s">
        <v>53</v>
      </c>
      <c r="E9" s="38" t="s">
        <v>55</v>
      </c>
      <c r="F9" s="38" t="s">
        <v>53</v>
      </c>
      <c r="G9" s="38" t="s">
        <v>54</v>
      </c>
      <c r="H9" s="38" t="s">
        <v>53</v>
      </c>
      <c r="I9" s="38" t="s">
        <v>55</v>
      </c>
      <c r="J9" s="51" t="s">
        <v>53</v>
      </c>
    </row>
    <row r="10" spans="1:12" ht="31.5" customHeight="1" thickBot="1" x14ac:dyDescent="0.3">
      <c r="A10" s="10"/>
      <c r="B10" s="59"/>
      <c r="C10" s="54" t="s">
        <v>61</v>
      </c>
      <c r="D10" s="54" t="s">
        <v>25</v>
      </c>
      <c r="E10" s="54" t="s">
        <v>61</v>
      </c>
      <c r="F10" s="54" t="s">
        <v>25</v>
      </c>
      <c r="G10" s="54" t="s">
        <v>62</v>
      </c>
      <c r="H10" s="54" t="s">
        <v>25</v>
      </c>
      <c r="I10" s="54" t="s">
        <v>62</v>
      </c>
      <c r="J10" s="55" t="s">
        <v>25</v>
      </c>
    </row>
    <row r="11" spans="1:12" x14ac:dyDescent="0.25">
      <c r="A11" s="31" t="s">
        <v>0</v>
      </c>
      <c r="B11" s="12" t="s">
        <v>27</v>
      </c>
      <c r="C11" s="27">
        <f>FBiH!C11+RS!C11</f>
        <v>10018</v>
      </c>
      <c r="D11" s="49">
        <f t="shared" ref="D11:D34" si="0">C11/C$35*100</f>
        <v>9.2700034237385367</v>
      </c>
      <c r="E11" s="27">
        <f>FBiH!E11+RS!E11</f>
        <v>12942019.91</v>
      </c>
      <c r="F11" s="46">
        <f t="shared" ref="F11:F34" si="1">E11/E$35*100</f>
        <v>5.0978461854529833</v>
      </c>
      <c r="G11" s="27">
        <f>FBiH!G11+RS!G11</f>
        <v>10002</v>
      </c>
      <c r="H11" s="49">
        <f t="shared" ref="H11:H34" si="2">G11/G$35*100</f>
        <v>8.740332940096998</v>
      </c>
      <c r="I11" s="27">
        <f>FBiH!I11+RS!I11</f>
        <v>13840293.59</v>
      </c>
      <c r="J11" s="46">
        <f>I11/I$35*100</f>
        <v>4.8817456153117647</v>
      </c>
    </row>
    <row r="12" spans="1:12" x14ac:dyDescent="0.25">
      <c r="A12" s="32" t="s">
        <v>1</v>
      </c>
      <c r="B12" s="12" t="s">
        <v>28</v>
      </c>
      <c r="C12" s="27">
        <f>FBiH!C12+RS!C12</f>
        <v>23224</v>
      </c>
      <c r="D12" s="49">
        <f t="shared" si="0"/>
        <v>21.489973998093813</v>
      </c>
      <c r="E12" s="27">
        <f>FBiH!E12+RS!E12</f>
        <v>5233517.5600000005</v>
      </c>
      <c r="F12" s="46">
        <f t="shared" si="1"/>
        <v>2.0614763163153875</v>
      </c>
      <c r="G12" s="27">
        <f>FBiH!G12+RS!G12</f>
        <v>25685</v>
      </c>
      <c r="H12" s="49">
        <f t="shared" si="2"/>
        <v>22.445056145410057</v>
      </c>
      <c r="I12" s="27">
        <f>FBiH!I12+RS!I12</f>
        <v>6216461.0999999996</v>
      </c>
      <c r="J12" s="46">
        <f>I12/I$35*100</f>
        <v>2.1926689286134682</v>
      </c>
      <c r="L12" s="1"/>
    </row>
    <row r="13" spans="1:12" x14ac:dyDescent="0.25">
      <c r="A13" s="32" t="s">
        <v>2</v>
      </c>
      <c r="B13" s="12" t="s">
        <v>29</v>
      </c>
      <c r="C13" s="27">
        <f>FBiH!C13+RS!C13</f>
        <v>17433</v>
      </c>
      <c r="D13" s="49">
        <f t="shared" si="0"/>
        <v>16.131360519667989</v>
      </c>
      <c r="E13" s="27">
        <f>FBiH!E13+RS!E13</f>
        <v>43567116.549999997</v>
      </c>
      <c r="F13" s="46">
        <f t="shared" si="1"/>
        <v>17.161035175351003</v>
      </c>
      <c r="G13" s="27">
        <f>FBiH!G13+RS!G13</f>
        <v>18478</v>
      </c>
      <c r="H13" s="49">
        <f t="shared" si="2"/>
        <v>16.147157775156202</v>
      </c>
      <c r="I13" s="27">
        <f>FBiH!I13+RS!I13</f>
        <v>47860834.539999999</v>
      </c>
      <c r="J13" s="46">
        <f t="shared" ref="J13:J34" si="3">I13/I$35*100</f>
        <v>16.88146408466519</v>
      </c>
    </row>
    <row r="14" spans="1:12" x14ac:dyDescent="0.25">
      <c r="A14" s="32" t="s">
        <v>3</v>
      </c>
      <c r="B14" s="12" t="s">
        <v>30</v>
      </c>
      <c r="C14" s="27">
        <f>FBiH!C14+RS!C14</f>
        <v>2</v>
      </c>
      <c r="D14" s="49">
        <f t="shared" si="0"/>
        <v>1.8506694796842759E-3</v>
      </c>
      <c r="E14" s="27">
        <f>FBiH!E14+RS!E14</f>
        <v>434.58</v>
      </c>
      <c r="F14" s="46">
        <f t="shared" si="1"/>
        <v>1.7118054296627621E-4</v>
      </c>
      <c r="G14" s="27">
        <f>FBiH!G14+RS!G14</f>
        <v>0</v>
      </c>
      <c r="H14" s="49">
        <f t="shared" si="2"/>
        <v>0</v>
      </c>
      <c r="I14" s="27">
        <f>FBiH!I14+RS!I14</f>
        <v>0</v>
      </c>
      <c r="J14" s="46">
        <f t="shared" si="3"/>
        <v>0</v>
      </c>
    </row>
    <row r="15" spans="1:12" x14ac:dyDescent="0.25">
      <c r="A15" s="32" t="s">
        <v>4</v>
      </c>
      <c r="B15" s="12" t="s">
        <v>31</v>
      </c>
      <c r="C15" s="27">
        <f>FBiH!C15+RS!C15</f>
        <v>2</v>
      </c>
      <c r="D15" s="49">
        <f t="shared" si="0"/>
        <v>1.8506694796842759E-3</v>
      </c>
      <c r="E15" s="27">
        <f>FBiH!E15+RS!E15</f>
        <v>14115</v>
      </c>
      <c r="F15" s="46">
        <f t="shared" si="1"/>
        <v>5.5598816419738344E-3</v>
      </c>
      <c r="G15" s="27">
        <f>FBiH!G15+RS!G15</f>
        <v>1</v>
      </c>
      <c r="H15" s="49">
        <f t="shared" si="2"/>
        <v>8.7385852230523881E-4</v>
      </c>
      <c r="I15" s="27">
        <f>FBiH!I15+RS!I15</f>
        <v>6845</v>
      </c>
      <c r="J15" s="46">
        <f t="shared" si="3"/>
        <v>2.4143670449991539E-3</v>
      </c>
    </row>
    <row r="16" spans="1:12" x14ac:dyDescent="0.25">
      <c r="A16" s="32" t="s">
        <v>5</v>
      </c>
      <c r="B16" s="12" t="s">
        <v>32</v>
      </c>
      <c r="C16" s="27">
        <f>FBiH!C16+RS!C16</f>
        <v>0</v>
      </c>
      <c r="D16" s="49">
        <f t="shared" si="0"/>
        <v>0</v>
      </c>
      <c r="E16" s="27">
        <f>FBiH!E16+RS!E16</f>
        <v>0</v>
      </c>
      <c r="F16" s="46">
        <f t="shared" si="1"/>
        <v>0</v>
      </c>
      <c r="G16" s="27">
        <f>FBiH!G16+RS!G16</f>
        <v>0</v>
      </c>
      <c r="H16" s="49">
        <f t="shared" si="2"/>
        <v>0</v>
      </c>
      <c r="I16" s="27">
        <f>FBiH!I16+RS!I16</f>
        <v>0</v>
      </c>
      <c r="J16" s="46">
        <f t="shared" si="3"/>
        <v>0</v>
      </c>
    </row>
    <row r="17" spans="1:10" x14ac:dyDescent="0.25">
      <c r="A17" s="32" t="s">
        <v>6</v>
      </c>
      <c r="B17" s="12" t="s">
        <v>33</v>
      </c>
      <c r="C17" s="27">
        <f>FBiH!C17+RS!C17</f>
        <v>165</v>
      </c>
      <c r="D17" s="49">
        <f t="shared" si="0"/>
        <v>0.15268023207395273</v>
      </c>
      <c r="E17" s="27">
        <f>FBiH!E17+RS!E17</f>
        <v>132664.95999999999</v>
      </c>
      <c r="F17" s="46">
        <f t="shared" si="1"/>
        <v>5.2256569297711157E-2</v>
      </c>
      <c r="G17" s="27">
        <f>FBiH!G17+RS!G17</f>
        <v>153</v>
      </c>
      <c r="H17" s="49">
        <f t="shared" si="2"/>
        <v>0.13370035391270155</v>
      </c>
      <c r="I17" s="27">
        <f>FBiH!I17+RS!I17</f>
        <v>384768.6</v>
      </c>
      <c r="J17" s="46">
        <f t="shared" si="3"/>
        <v>0.13571550442519525</v>
      </c>
    </row>
    <row r="18" spans="1:10" x14ac:dyDescent="0.25">
      <c r="A18" s="32" t="s">
        <v>7</v>
      </c>
      <c r="B18" s="12" t="s">
        <v>34</v>
      </c>
      <c r="C18" s="27">
        <f>FBiH!C18+RS!C18</f>
        <v>1783</v>
      </c>
      <c r="D18" s="49">
        <f t="shared" si="0"/>
        <v>1.6498718411385318</v>
      </c>
      <c r="E18" s="27">
        <f>FBiH!E18+RS!E18</f>
        <v>10912545.359999999</v>
      </c>
      <c r="F18" s="46">
        <f t="shared" si="1"/>
        <v>4.2984385840786929</v>
      </c>
      <c r="G18" s="27">
        <f>FBiH!G18+RS!G18</f>
        <v>1529</v>
      </c>
      <c r="H18" s="49">
        <f t="shared" si="2"/>
        <v>1.33612968060471</v>
      </c>
      <c r="I18" s="27">
        <f>FBiH!I18+RS!I18</f>
        <v>11049336.869999999</v>
      </c>
      <c r="J18" s="46">
        <f t="shared" si="3"/>
        <v>3.8973199135167418</v>
      </c>
    </row>
    <row r="19" spans="1:10" x14ac:dyDescent="0.25">
      <c r="A19" s="32" t="s">
        <v>8</v>
      </c>
      <c r="B19" s="12" t="s">
        <v>35</v>
      </c>
      <c r="C19" s="27">
        <f>FBiH!C19+RS!C19</f>
        <v>2023</v>
      </c>
      <c r="D19" s="49">
        <f t="shared" si="0"/>
        <v>1.8719521787006448</v>
      </c>
      <c r="E19" s="27">
        <f>FBiH!E19+RS!E19</f>
        <v>5975672.9500000002</v>
      </c>
      <c r="F19" s="46">
        <f t="shared" si="1"/>
        <v>2.3538104380548797</v>
      </c>
      <c r="G19" s="27">
        <f>FBiH!G19+RS!G19</f>
        <v>1884</v>
      </c>
      <c r="H19" s="49">
        <f t="shared" si="2"/>
        <v>1.6463494560230698</v>
      </c>
      <c r="I19" s="27">
        <f>FBiH!I19+RS!I19</f>
        <v>8661648.0700000003</v>
      </c>
      <c r="J19" s="46">
        <f t="shared" si="3"/>
        <v>3.0551347926352848</v>
      </c>
    </row>
    <row r="20" spans="1:10" s="18" customFormat="1" x14ac:dyDescent="0.25">
      <c r="A20" s="32" t="s">
        <v>9</v>
      </c>
      <c r="B20" s="12" t="s">
        <v>36</v>
      </c>
      <c r="C20" s="27">
        <f>FBiH!C20+RS!C20</f>
        <v>36790</v>
      </c>
      <c r="D20" s="49">
        <f t="shared" si="0"/>
        <v>34.043065078792253</v>
      </c>
      <c r="E20" s="27">
        <f>FBiH!E20+RS!E20</f>
        <v>107705768.40000001</v>
      </c>
      <c r="F20" s="46">
        <f t="shared" si="1"/>
        <v>42.42517353608541</v>
      </c>
      <c r="G20" s="27">
        <f>FBiH!G20+RS!G20</f>
        <v>38338</v>
      </c>
      <c r="H20" s="49">
        <f t="shared" si="2"/>
        <v>33.50198802813825</v>
      </c>
      <c r="I20" s="27">
        <f>FBiH!I20+RS!I20</f>
        <v>117113402.23</v>
      </c>
      <c r="J20" s="46">
        <f t="shared" si="3"/>
        <v>41.308216051401374</v>
      </c>
    </row>
    <row r="21" spans="1:10" s="18" customFormat="1" x14ac:dyDescent="0.25">
      <c r="A21" s="32" t="s">
        <v>10</v>
      </c>
      <c r="B21" s="12" t="s">
        <v>37</v>
      </c>
      <c r="C21" s="27">
        <f>FBiH!C21+RS!C21</f>
        <v>1</v>
      </c>
      <c r="D21" s="49">
        <f t="shared" si="0"/>
        <v>9.2533473984213795E-4</v>
      </c>
      <c r="E21" s="27">
        <f>FBiH!E21+RS!E21</f>
        <v>815.7</v>
      </c>
      <c r="F21" s="46">
        <f t="shared" si="1"/>
        <v>3.2130325578165475E-4</v>
      </c>
      <c r="G21" s="27">
        <f>FBiH!G21+RS!G21</f>
        <v>0</v>
      </c>
      <c r="H21" s="49">
        <f t="shared" si="2"/>
        <v>0</v>
      </c>
      <c r="I21" s="27">
        <f>FBiH!I21+RS!I21</f>
        <v>0</v>
      </c>
      <c r="J21" s="46">
        <f t="shared" si="3"/>
        <v>0</v>
      </c>
    </row>
    <row r="22" spans="1:10" x14ac:dyDescent="0.25">
      <c r="A22" s="32" t="s">
        <v>11</v>
      </c>
      <c r="B22" s="12" t="s">
        <v>38</v>
      </c>
      <c r="C22" s="27">
        <f>FBiH!C22+RS!C22</f>
        <v>0</v>
      </c>
      <c r="D22" s="49">
        <f t="shared" si="0"/>
        <v>0</v>
      </c>
      <c r="E22" s="27">
        <f>FBiH!E22+RS!E22</f>
        <v>0</v>
      </c>
      <c r="F22" s="46">
        <f t="shared" si="1"/>
        <v>0</v>
      </c>
      <c r="G22" s="27">
        <f>FBiH!G22+RS!G22</f>
        <v>0</v>
      </c>
      <c r="H22" s="49">
        <f t="shared" si="2"/>
        <v>0</v>
      </c>
      <c r="I22" s="27">
        <f>FBiH!I22+RS!I22</f>
        <v>386</v>
      </c>
      <c r="J22" s="46">
        <f t="shared" si="3"/>
        <v>1.3614984358943365E-4</v>
      </c>
    </row>
    <row r="23" spans="1:10" x14ac:dyDescent="0.25">
      <c r="A23" s="32" t="s">
        <v>12</v>
      </c>
      <c r="B23" s="12" t="s">
        <v>39</v>
      </c>
      <c r="C23" s="27">
        <f>FBiH!C23+RS!C23</f>
        <v>923</v>
      </c>
      <c r="D23" s="49">
        <f t="shared" si="0"/>
        <v>0.85408396487429328</v>
      </c>
      <c r="E23" s="27">
        <f>FBiH!E23+RS!E23</f>
        <v>1755701.65</v>
      </c>
      <c r="F23" s="46">
        <f t="shared" si="1"/>
        <v>0.69156878304060709</v>
      </c>
      <c r="G23" s="27">
        <f>FBiH!G23+RS!G23</f>
        <v>674</v>
      </c>
      <c r="H23" s="49">
        <f t="shared" si="2"/>
        <v>0.58898064403373096</v>
      </c>
      <c r="I23" s="27">
        <f>FBiH!I23+RS!I23</f>
        <v>1448031.13</v>
      </c>
      <c r="J23" s="46">
        <f t="shared" si="3"/>
        <v>0.51074925352883638</v>
      </c>
    </row>
    <row r="24" spans="1:10" x14ac:dyDescent="0.25">
      <c r="A24" s="32" t="s">
        <v>13</v>
      </c>
      <c r="B24" s="12" t="s">
        <v>40</v>
      </c>
      <c r="C24" s="27">
        <f>FBiH!C24+RS!C24</f>
        <v>349</v>
      </c>
      <c r="D24" s="49">
        <f t="shared" si="0"/>
        <v>0.32294182420490614</v>
      </c>
      <c r="E24" s="27">
        <f>FBiH!E24+RS!E24</f>
        <v>2779989.2</v>
      </c>
      <c r="F24" s="46">
        <f t="shared" si="1"/>
        <v>1.0950344256440332</v>
      </c>
      <c r="G24" s="27">
        <f>FBiH!G24+RS!G24</f>
        <v>423</v>
      </c>
      <c r="H24" s="49">
        <f t="shared" si="2"/>
        <v>0.36964215493511599</v>
      </c>
      <c r="I24" s="27">
        <f>FBiH!I24+RS!I24</f>
        <v>1327506.97</v>
      </c>
      <c r="J24" s="46">
        <f t="shared" si="3"/>
        <v>0.46823799567197671</v>
      </c>
    </row>
    <row r="25" spans="1:10" x14ac:dyDescent="0.25">
      <c r="A25" s="32" t="s">
        <v>14</v>
      </c>
      <c r="B25" s="12" t="s">
        <v>41</v>
      </c>
      <c r="C25" s="27">
        <f>FBiH!C25+RS!C25</f>
        <v>74</v>
      </c>
      <c r="D25" s="49">
        <f t="shared" si="0"/>
        <v>6.8474770748318203E-2</v>
      </c>
      <c r="E25" s="27">
        <f>FBiH!E25+RS!E25</f>
        <v>105749</v>
      </c>
      <c r="F25" s="46">
        <f t="shared" si="1"/>
        <v>4.165440480036068E-2</v>
      </c>
      <c r="G25" s="27">
        <f>FBiH!G25+RS!G25</f>
        <v>83</v>
      </c>
      <c r="H25" s="49">
        <f t="shared" si="2"/>
        <v>7.2530257351334823E-2</v>
      </c>
      <c r="I25" s="27">
        <f>FBiH!I25+RS!I25</f>
        <v>154525</v>
      </c>
      <c r="J25" s="46">
        <f t="shared" si="3"/>
        <v>5.450402741102911E-2</v>
      </c>
    </row>
    <row r="26" spans="1:10" x14ac:dyDescent="0.25">
      <c r="A26" s="32" t="s">
        <v>15</v>
      </c>
      <c r="B26" s="12" t="s">
        <v>42</v>
      </c>
      <c r="C26" s="27">
        <f>FBiH!C26+RS!C26</f>
        <v>3931</v>
      </c>
      <c r="D26" s="49">
        <f t="shared" si="0"/>
        <v>3.637490862319444</v>
      </c>
      <c r="E26" s="27">
        <f>FBiH!E26+RS!E26</f>
        <v>895699.98</v>
      </c>
      <c r="F26" s="46">
        <f t="shared" si="1"/>
        <v>0.35281515235694871</v>
      </c>
      <c r="G26" s="27">
        <f>FBiH!G26+RS!G26</f>
        <v>5299</v>
      </c>
      <c r="H26" s="49">
        <f t="shared" si="2"/>
        <v>4.63057630969546</v>
      </c>
      <c r="I26" s="27">
        <f>FBiH!I26+RS!I26</f>
        <v>1038092.59</v>
      </c>
      <c r="J26" s="46">
        <f t="shared" si="3"/>
        <v>0.36615581284935256</v>
      </c>
    </row>
    <row r="27" spans="1:10" x14ac:dyDescent="0.25">
      <c r="A27" s="32" t="s">
        <v>16</v>
      </c>
      <c r="B27" s="12" t="s">
        <v>43</v>
      </c>
      <c r="C27" s="27">
        <f>FBiH!C27+RS!C27</f>
        <v>1</v>
      </c>
      <c r="D27" s="49">
        <f t="shared" si="0"/>
        <v>9.2533473984213795E-4</v>
      </c>
      <c r="E27" s="27">
        <f>FBiH!E27+RS!E27</f>
        <v>200</v>
      </c>
      <c r="F27" s="46">
        <f t="shared" si="1"/>
        <v>7.8779761133175122E-5</v>
      </c>
      <c r="G27" s="27">
        <f>FBiH!G27+RS!G27</f>
        <v>0</v>
      </c>
      <c r="H27" s="49">
        <f t="shared" si="2"/>
        <v>0</v>
      </c>
      <c r="I27" s="27">
        <f>FBiH!I27+RS!I27</f>
        <v>0</v>
      </c>
      <c r="J27" s="46">
        <f>I27/I$35*100</f>
        <v>0</v>
      </c>
    </row>
    <row r="28" spans="1:10" x14ac:dyDescent="0.25">
      <c r="A28" s="32" t="s">
        <v>17</v>
      </c>
      <c r="B28" s="12" t="s">
        <v>44</v>
      </c>
      <c r="C28" s="27">
        <f>FBiH!C28+RS!C28</f>
        <v>350</v>
      </c>
      <c r="D28" s="49">
        <f t="shared" si="0"/>
        <v>0.32386715894474827</v>
      </c>
      <c r="E28" s="27">
        <f>FBiH!E28+RS!E28</f>
        <v>158743.73000000001</v>
      </c>
      <c r="F28" s="46">
        <f t="shared" si="1"/>
        <v>6.2528965653946236E-2</v>
      </c>
      <c r="G28" s="27">
        <f>FBiH!G28+RS!G28</f>
        <v>577</v>
      </c>
      <c r="H28" s="49">
        <f t="shared" si="2"/>
        <v>0.50421636737012276</v>
      </c>
      <c r="I28" s="27">
        <f>FBiH!I28+RS!I28</f>
        <v>301372.66000000003</v>
      </c>
      <c r="J28" s="46">
        <f t="shared" si="3"/>
        <v>0.10630010497702481</v>
      </c>
    </row>
    <row r="29" spans="1:10" x14ac:dyDescent="0.25">
      <c r="A29" s="33" t="s">
        <v>23</v>
      </c>
      <c r="B29" s="7" t="s">
        <v>45</v>
      </c>
      <c r="C29" s="28">
        <f>SUM(C11:C28)</f>
        <v>97069</v>
      </c>
      <c r="D29" s="50">
        <f t="shared" si="0"/>
        <v>89.821317861736489</v>
      </c>
      <c r="E29" s="28">
        <f>SUM(E11:E28)</f>
        <v>192180754.52999994</v>
      </c>
      <c r="F29" s="47">
        <f t="shared" si="1"/>
        <v>75.699769681333791</v>
      </c>
      <c r="G29" s="28">
        <f>SUM(G11:G28)</f>
        <v>103126</v>
      </c>
      <c r="H29" s="50">
        <f t="shared" si="2"/>
        <v>90.117533971250054</v>
      </c>
      <c r="I29" s="28">
        <f>SUM(I11:I28)</f>
        <v>209403504.34999999</v>
      </c>
      <c r="J29" s="47">
        <f t="shared" si="3"/>
        <v>73.860762601895829</v>
      </c>
    </row>
    <row r="30" spans="1:10" x14ac:dyDescent="0.25">
      <c r="A30" s="34" t="s">
        <v>22</v>
      </c>
      <c r="B30" s="5" t="s">
        <v>46</v>
      </c>
      <c r="C30" s="27">
        <f>FBiH!C30+RS!C30</f>
        <v>9352</v>
      </c>
      <c r="D30" s="49">
        <f t="shared" si="0"/>
        <v>8.6537304870036724</v>
      </c>
      <c r="E30" s="27">
        <f>FBiH!E30+RS!E30</f>
        <v>58757197.670000002</v>
      </c>
      <c r="F30" s="46">
        <f t="shared" si="1"/>
        <v>23.144389986486772</v>
      </c>
      <c r="G30" s="27">
        <f>FBiH!G30+RS!G30</f>
        <v>9583</v>
      </c>
      <c r="H30" s="49">
        <f t="shared" si="2"/>
        <v>8.3741862192511043</v>
      </c>
      <c r="I30" s="27">
        <f>FBiH!I30+RS!I30</f>
        <v>71007657.819999993</v>
      </c>
      <c r="J30" s="46">
        <f>I30/I$35*100</f>
        <v>25.045807009961202</v>
      </c>
    </row>
    <row r="31" spans="1:10" x14ac:dyDescent="0.25">
      <c r="A31" s="34" t="s">
        <v>20</v>
      </c>
      <c r="B31" s="6" t="s">
        <v>47</v>
      </c>
      <c r="C31" s="27">
        <f>FBiH!C31+RS!C31</f>
        <v>29</v>
      </c>
      <c r="D31" s="49">
        <f t="shared" si="0"/>
        <v>2.6834707455422002E-2</v>
      </c>
      <c r="E31" s="27">
        <f>FBiH!E31+RS!E31</f>
        <v>207077.53</v>
      </c>
      <c r="F31" s="46">
        <f t="shared" si="1"/>
        <v>8.1567591747239529E-2</v>
      </c>
      <c r="G31" s="27">
        <f>FBiH!G31+RS!G31</f>
        <v>29</v>
      </c>
      <c r="H31" s="49">
        <f t="shared" si="2"/>
        <v>2.5341897146851922E-2</v>
      </c>
      <c r="I31" s="27">
        <f>FBiH!I31+RS!I31</f>
        <v>255560.57</v>
      </c>
      <c r="J31" s="46">
        <f t="shared" si="3"/>
        <v>9.0141273660949511E-2</v>
      </c>
    </row>
    <row r="32" spans="1:10" x14ac:dyDescent="0.25">
      <c r="A32" s="34" t="s">
        <v>21</v>
      </c>
      <c r="B32" s="15" t="s">
        <v>48</v>
      </c>
      <c r="C32" s="27">
        <f>FBiH!C32+RS!C32</f>
        <v>1619</v>
      </c>
      <c r="D32" s="49">
        <f t="shared" si="0"/>
        <v>1.4981169438044213</v>
      </c>
      <c r="E32" s="27">
        <f>FBiH!E32+RS!E32</f>
        <v>2727281.0300000003</v>
      </c>
      <c r="F32" s="46">
        <f t="shared" si="1"/>
        <v>1.0742727404321992</v>
      </c>
      <c r="G32" s="27">
        <f>FBiH!G32+RS!G32</f>
        <v>1697</v>
      </c>
      <c r="H32" s="49">
        <f t="shared" si="2"/>
        <v>1.4829379123519904</v>
      </c>
      <c r="I32" s="27">
        <f>FBiH!I32+RS!I32</f>
        <v>2844436.6</v>
      </c>
      <c r="J32" s="46">
        <f t="shared" si="3"/>
        <v>1.003289114482022</v>
      </c>
    </row>
    <row r="33" spans="1:10" ht="15.75" customHeight="1" x14ac:dyDescent="0.25">
      <c r="A33" s="35" t="s">
        <v>19</v>
      </c>
      <c r="B33" s="15" t="s">
        <v>49</v>
      </c>
      <c r="C33" s="27">
        <f>FBiH!C33+RS!C33</f>
        <v>0</v>
      </c>
      <c r="D33" s="49">
        <f t="shared" si="0"/>
        <v>0</v>
      </c>
      <c r="E33" s="27">
        <f>FBiH!E33+RS!E33</f>
        <v>0</v>
      </c>
      <c r="F33" s="46">
        <f t="shared" si="1"/>
        <v>0</v>
      </c>
      <c r="G33" s="27">
        <f>FBiH!G33+RS!G33</f>
        <v>0</v>
      </c>
      <c r="H33" s="49">
        <f t="shared" si="2"/>
        <v>0</v>
      </c>
      <c r="I33" s="27">
        <f>FBiH!I33+RS!I33</f>
        <v>0</v>
      </c>
      <c r="J33" s="46">
        <f>I33/I$35*100</f>
        <v>0</v>
      </c>
    </row>
    <row r="34" spans="1:10" x14ac:dyDescent="0.25">
      <c r="A34" s="36" t="s">
        <v>18</v>
      </c>
      <c r="B34" s="8" t="s">
        <v>50</v>
      </c>
      <c r="C34" s="29">
        <f>SUM(C30:C33)</f>
        <v>11000</v>
      </c>
      <c r="D34" s="2">
        <f t="shared" si="0"/>
        <v>10.178682138263518</v>
      </c>
      <c r="E34" s="30">
        <f>SUM(E30:E33)</f>
        <v>61691556.230000004</v>
      </c>
      <c r="F34" s="45">
        <f t="shared" si="1"/>
        <v>24.300230318666209</v>
      </c>
      <c r="G34" s="29">
        <f>SUM(G30:G33)</f>
        <v>11309</v>
      </c>
      <c r="H34" s="2">
        <f t="shared" si="2"/>
        <v>9.8824660287499455</v>
      </c>
      <c r="I34" s="30">
        <f>SUM(I30:I33)</f>
        <v>74107654.98999998</v>
      </c>
      <c r="J34" s="45">
        <f t="shared" si="3"/>
        <v>26.139237398104171</v>
      </c>
    </row>
    <row r="35" spans="1:10" x14ac:dyDescent="0.25">
      <c r="A35" s="16" t="s">
        <v>24</v>
      </c>
      <c r="B35" s="17" t="s">
        <v>51</v>
      </c>
      <c r="C35" s="56">
        <f>C29+C34</f>
        <v>108069</v>
      </c>
      <c r="D35" s="52">
        <f>D29+D34</f>
        <v>100</v>
      </c>
      <c r="E35" s="56">
        <f>E29+E34</f>
        <v>253872310.75999993</v>
      </c>
      <c r="F35" s="43">
        <f>(F29+F34)</f>
        <v>100</v>
      </c>
      <c r="G35" s="56">
        <f>G29+G34</f>
        <v>114435</v>
      </c>
      <c r="H35" s="52">
        <f>H29+H34</f>
        <v>100</v>
      </c>
      <c r="I35" s="56">
        <f>I29+I34</f>
        <v>283511159.33999997</v>
      </c>
      <c r="J35" s="43">
        <f>(J29+J34)</f>
        <v>100</v>
      </c>
    </row>
    <row r="36" spans="1:10" x14ac:dyDescent="0.25">
      <c r="G36" s="25"/>
    </row>
    <row r="38" spans="1:10" x14ac:dyDescent="0.25">
      <c r="C38" s="24"/>
      <c r="D38" s="25"/>
      <c r="E38" s="23"/>
      <c r="G38" s="24"/>
      <c r="H38" s="25"/>
      <c r="I38" s="23"/>
    </row>
    <row r="39" spans="1:10" x14ac:dyDescent="0.25">
      <c r="C39" s="24"/>
      <c r="D39" s="25"/>
      <c r="E39" s="23"/>
      <c r="G39" s="24"/>
      <c r="H39" s="25"/>
      <c r="I39" s="23"/>
    </row>
    <row r="40" spans="1:10" x14ac:dyDescent="0.25">
      <c r="C40" s="25"/>
      <c r="D40" s="25"/>
      <c r="E40" s="25"/>
      <c r="G40" s="25"/>
      <c r="H40" s="25"/>
      <c r="I40" s="25"/>
    </row>
    <row r="41" spans="1:10" x14ac:dyDescent="0.25">
      <c r="C41" s="25"/>
      <c r="D41" s="25"/>
      <c r="E41" s="23"/>
      <c r="F41" s="21"/>
      <c r="G41" s="25"/>
      <c r="H41" s="25"/>
      <c r="I41" s="23"/>
      <c r="J41" s="21"/>
    </row>
    <row r="42" spans="1:10" x14ac:dyDescent="0.25">
      <c r="C42" s="26"/>
      <c r="D42" s="25"/>
      <c r="E42" s="25"/>
      <c r="G42" s="26"/>
      <c r="H42" s="25"/>
      <c r="I42" s="25"/>
    </row>
    <row r="43" spans="1:10" x14ac:dyDescent="0.25">
      <c r="C43" s="25"/>
      <c r="D43" s="25"/>
      <c r="E43" s="23"/>
      <c r="G43" s="25"/>
      <c r="H43" s="25"/>
      <c r="I43" s="23"/>
    </row>
    <row r="44" spans="1:10" x14ac:dyDescent="0.25">
      <c r="C44" s="24"/>
      <c r="D44" s="25"/>
      <c r="E44" s="25"/>
      <c r="G44" s="24"/>
      <c r="H44" s="25"/>
      <c r="I44" s="25"/>
    </row>
    <row r="45" spans="1:10" x14ac:dyDescent="0.25">
      <c r="B45" s="19"/>
      <c r="C45" s="25"/>
      <c r="D45" s="25"/>
      <c r="E45" s="25"/>
      <c r="G45" s="25"/>
      <c r="H45" s="25"/>
      <c r="I45" s="25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0"/>
    </row>
    <row r="5" spans="1:12" x14ac:dyDescent="0.25">
      <c r="A5" s="37" t="s">
        <v>57</v>
      </c>
      <c r="C5" s="14"/>
      <c r="D5" s="3"/>
      <c r="E5" s="3"/>
      <c r="F5" s="3"/>
      <c r="G5" s="14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39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2" ht="38.25" customHeight="1" x14ac:dyDescent="0.25">
      <c r="A9" s="40" t="s">
        <v>52</v>
      </c>
      <c r="B9" s="58"/>
      <c r="C9" s="38" t="s">
        <v>54</v>
      </c>
      <c r="D9" s="38" t="s">
        <v>53</v>
      </c>
      <c r="E9" s="38" t="s">
        <v>55</v>
      </c>
      <c r="F9" s="38" t="s">
        <v>53</v>
      </c>
      <c r="G9" s="38" t="s">
        <v>54</v>
      </c>
      <c r="H9" s="38" t="s">
        <v>53</v>
      </c>
      <c r="I9" s="38" t="s">
        <v>55</v>
      </c>
      <c r="J9" s="41" t="s">
        <v>53</v>
      </c>
    </row>
    <row r="10" spans="1:12" ht="31.5" customHeight="1" thickBot="1" x14ac:dyDescent="0.3">
      <c r="A10" s="42"/>
      <c r="B10" s="59"/>
      <c r="C10" s="54" t="s">
        <v>61</v>
      </c>
      <c r="D10" s="54" t="s">
        <v>25</v>
      </c>
      <c r="E10" s="54" t="s">
        <v>61</v>
      </c>
      <c r="F10" s="54" t="s">
        <v>25</v>
      </c>
      <c r="G10" s="54" t="s">
        <v>62</v>
      </c>
      <c r="H10" s="54" t="s">
        <v>25</v>
      </c>
      <c r="I10" s="54" t="s">
        <v>62</v>
      </c>
      <c r="J10" s="55" t="s">
        <v>25</v>
      </c>
    </row>
    <row r="11" spans="1:12" x14ac:dyDescent="0.25">
      <c r="A11" s="32" t="s">
        <v>0</v>
      </c>
      <c r="B11" s="12" t="s">
        <v>27</v>
      </c>
      <c r="C11" s="27">
        <v>6127</v>
      </c>
      <c r="D11" s="49">
        <f t="shared" ref="D11:D34" si="0">C11/C$35*100</f>
        <v>7.104427077294126</v>
      </c>
      <c r="E11" s="27">
        <v>8250825</v>
      </c>
      <c r="F11" s="48">
        <f>E11/E$35*100</f>
        <v>4.3778051364124577</v>
      </c>
      <c r="G11" s="27">
        <v>6513</v>
      </c>
      <c r="H11" s="49">
        <f t="shared" ref="H11:H34" si="1">G11/G$35*100</f>
        <v>7.0432130807163249</v>
      </c>
      <c r="I11" s="27">
        <v>9480068</v>
      </c>
      <c r="J11" s="48">
        <f>I11/I$35*100</f>
        <v>4.5171675029886584</v>
      </c>
    </row>
    <row r="12" spans="1:12" x14ac:dyDescent="0.25">
      <c r="A12" s="32" t="s">
        <v>1</v>
      </c>
      <c r="B12" s="12" t="s">
        <v>28</v>
      </c>
      <c r="C12" s="27">
        <v>22656</v>
      </c>
      <c r="D12" s="49">
        <f t="shared" si="0"/>
        <v>26.270262749008605</v>
      </c>
      <c r="E12" s="27">
        <v>4696497</v>
      </c>
      <c r="F12" s="46">
        <f t="shared" ref="F12:F13" si="2">E12/E$35*100</f>
        <v>2.4919142861163213</v>
      </c>
      <c r="G12" s="27">
        <v>24810</v>
      </c>
      <c r="H12" s="49">
        <f t="shared" si="1"/>
        <v>26.829743057357902</v>
      </c>
      <c r="I12" s="27">
        <v>5393915</v>
      </c>
      <c r="J12" s="46">
        <f t="shared" ref="J12:J13" si="3">I12/I$35*100</f>
        <v>2.5701521921449375</v>
      </c>
      <c r="L12" s="1"/>
    </row>
    <row r="13" spans="1:12" x14ac:dyDescent="0.25">
      <c r="A13" s="32" t="s">
        <v>2</v>
      </c>
      <c r="B13" s="12" t="s">
        <v>29</v>
      </c>
      <c r="C13" s="27">
        <v>13626</v>
      </c>
      <c r="D13" s="49">
        <f t="shared" si="0"/>
        <v>15.799726351429696</v>
      </c>
      <c r="E13" s="27">
        <v>34759370</v>
      </c>
      <c r="F13" s="46">
        <f t="shared" si="2"/>
        <v>18.442973705594419</v>
      </c>
      <c r="G13" s="27">
        <v>14711</v>
      </c>
      <c r="H13" s="49">
        <f t="shared" si="1"/>
        <v>15.90859935980621</v>
      </c>
      <c r="I13" s="27">
        <v>39108793</v>
      </c>
      <c r="J13" s="46">
        <f t="shared" si="3"/>
        <v>18.634989624621927</v>
      </c>
    </row>
    <row r="14" spans="1:12" x14ac:dyDescent="0.25">
      <c r="A14" s="32" t="s">
        <v>3</v>
      </c>
      <c r="B14" s="12" t="s">
        <v>30</v>
      </c>
      <c r="C14" s="27">
        <v>0</v>
      </c>
      <c r="D14" s="49">
        <f t="shared" si="0"/>
        <v>0</v>
      </c>
      <c r="E14" s="27">
        <v>0</v>
      </c>
      <c r="F14" s="46">
        <f>E14/E$35*100</f>
        <v>0</v>
      </c>
      <c r="G14" s="27">
        <v>0</v>
      </c>
      <c r="H14" s="49">
        <f t="shared" si="1"/>
        <v>0</v>
      </c>
      <c r="I14" s="27">
        <v>0</v>
      </c>
      <c r="J14" s="46">
        <f>I14/I$35*100</f>
        <v>0</v>
      </c>
    </row>
    <row r="15" spans="1:12" x14ac:dyDescent="0.25">
      <c r="A15" s="32" t="s">
        <v>4</v>
      </c>
      <c r="B15" s="12" t="s">
        <v>31</v>
      </c>
      <c r="C15" s="27">
        <v>2</v>
      </c>
      <c r="D15" s="49">
        <f t="shared" si="0"/>
        <v>2.3190556805268896E-3</v>
      </c>
      <c r="E15" s="27">
        <v>14115</v>
      </c>
      <c r="F15" s="46">
        <f t="shared" ref="F15:F17" si="4">E15/E$35*100</f>
        <v>7.4892776783487512E-3</v>
      </c>
      <c r="G15" s="27">
        <v>1</v>
      </c>
      <c r="H15" s="49">
        <f t="shared" si="1"/>
        <v>1.081408426334458E-3</v>
      </c>
      <c r="I15" s="27">
        <v>6845</v>
      </c>
      <c r="J15" s="46">
        <f t="shared" ref="J15:J17" si="5">I15/I$35*100</f>
        <v>3.2615811994130602E-3</v>
      </c>
    </row>
    <row r="16" spans="1:12" x14ac:dyDescent="0.25">
      <c r="A16" s="32" t="s">
        <v>5</v>
      </c>
      <c r="B16" s="12" t="s">
        <v>32</v>
      </c>
      <c r="C16" s="27">
        <v>0</v>
      </c>
      <c r="D16" s="49">
        <f t="shared" si="0"/>
        <v>0</v>
      </c>
      <c r="E16" s="27">
        <v>0</v>
      </c>
      <c r="F16" s="46">
        <f t="shared" si="4"/>
        <v>0</v>
      </c>
      <c r="G16" s="27">
        <v>0</v>
      </c>
      <c r="H16" s="49">
        <f t="shared" si="1"/>
        <v>0</v>
      </c>
      <c r="I16" s="27">
        <v>0</v>
      </c>
      <c r="J16" s="46">
        <f t="shared" si="5"/>
        <v>0</v>
      </c>
    </row>
    <row r="17" spans="1:10" x14ac:dyDescent="0.25">
      <c r="A17" s="32" t="s">
        <v>6</v>
      </c>
      <c r="B17" s="12" t="s">
        <v>33</v>
      </c>
      <c r="C17" s="27">
        <v>158</v>
      </c>
      <c r="D17" s="49">
        <f t="shared" si="0"/>
        <v>0.18320539876162426</v>
      </c>
      <c r="E17" s="27">
        <v>130860</v>
      </c>
      <c r="F17" s="46">
        <f t="shared" si="4"/>
        <v>6.9433005808623285E-2</v>
      </c>
      <c r="G17" s="27">
        <v>151</v>
      </c>
      <c r="H17" s="49">
        <f t="shared" si="1"/>
        <v>0.16329267237650316</v>
      </c>
      <c r="I17" s="27">
        <v>317294</v>
      </c>
      <c r="J17" s="46">
        <f t="shared" si="5"/>
        <v>0.15118774946480168</v>
      </c>
    </row>
    <row r="18" spans="1:10" x14ac:dyDescent="0.25">
      <c r="A18" s="32" t="s">
        <v>7</v>
      </c>
      <c r="B18" s="12" t="s">
        <v>34</v>
      </c>
      <c r="C18" s="27">
        <v>1536</v>
      </c>
      <c r="D18" s="49">
        <f t="shared" si="0"/>
        <v>1.781034762644651</v>
      </c>
      <c r="E18" s="27">
        <v>8495336</v>
      </c>
      <c r="F18" s="46">
        <f>E18/E$35*100</f>
        <v>4.5075402249289809</v>
      </c>
      <c r="G18" s="27">
        <v>1358</v>
      </c>
      <c r="H18" s="49">
        <f t="shared" si="1"/>
        <v>1.468552642962194</v>
      </c>
      <c r="I18" s="27">
        <v>5974098</v>
      </c>
      <c r="J18" s="46">
        <f>I18/I$35*100</f>
        <v>2.8466041958000239</v>
      </c>
    </row>
    <row r="19" spans="1:10" x14ac:dyDescent="0.25">
      <c r="A19" s="32" t="s">
        <v>8</v>
      </c>
      <c r="B19" s="12" t="s">
        <v>35</v>
      </c>
      <c r="C19" s="27">
        <v>1383</v>
      </c>
      <c r="D19" s="49">
        <f t="shared" si="0"/>
        <v>1.603627003084344</v>
      </c>
      <c r="E19" s="27">
        <v>4477726</v>
      </c>
      <c r="F19" s="46">
        <f t="shared" ref="F19:F22" si="6">E19/E$35*100</f>
        <v>2.3758365838867759</v>
      </c>
      <c r="G19" s="27">
        <v>1294</v>
      </c>
      <c r="H19" s="49">
        <f t="shared" si="1"/>
        <v>1.3993425036767886</v>
      </c>
      <c r="I19" s="27">
        <v>6874527</v>
      </c>
      <c r="J19" s="46">
        <f t="shared" ref="J19:J22" si="7">I19/I$35*100</f>
        <v>3.2756505504831948</v>
      </c>
    </row>
    <row r="20" spans="1:10" s="18" customFormat="1" x14ac:dyDescent="0.25">
      <c r="A20" s="32" t="s">
        <v>9</v>
      </c>
      <c r="B20" s="12" t="s">
        <v>36</v>
      </c>
      <c r="C20" s="27">
        <v>25842</v>
      </c>
      <c r="D20" s="49">
        <f t="shared" si="0"/>
        <v>29.96451844808794</v>
      </c>
      <c r="E20" s="27">
        <v>71301129</v>
      </c>
      <c r="F20" s="46">
        <f t="shared" si="6"/>
        <v>37.831665169023367</v>
      </c>
      <c r="G20" s="27">
        <v>27044</v>
      </c>
      <c r="H20" s="49">
        <f t="shared" si="1"/>
        <v>29.245609481789081</v>
      </c>
      <c r="I20" s="27">
        <v>76291114</v>
      </c>
      <c r="J20" s="46">
        <f t="shared" si="7"/>
        <v>36.352032593817171</v>
      </c>
    </row>
    <row r="21" spans="1:10" s="18" customFormat="1" x14ac:dyDescent="0.25">
      <c r="A21" s="32" t="s">
        <v>10</v>
      </c>
      <c r="B21" s="12" t="s">
        <v>37</v>
      </c>
      <c r="C21" s="27">
        <v>0</v>
      </c>
      <c r="D21" s="49">
        <f t="shared" si="0"/>
        <v>0</v>
      </c>
      <c r="E21" s="27">
        <v>0</v>
      </c>
      <c r="F21" s="46">
        <f t="shared" si="6"/>
        <v>0</v>
      </c>
      <c r="G21" s="27">
        <v>0</v>
      </c>
      <c r="H21" s="49">
        <f t="shared" si="1"/>
        <v>0</v>
      </c>
      <c r="I21" s="27">
        <v>0</v>
      </c>
      <c r="J21" s="46">
        <f t="shared" si="7"/>
        <v>0</v>
      </c>
    </row>
    <row r="22" spans="1:10" x14ac:dyDescent="0.25">
      <c r="A22" s="32" t="s">
        <v>11</v>
      </c>
      <c r="B22" s="12" t="s">
        <v>38</v>
      </c>
      <c r="C22" s="27">
        <v>0</v>
      </c>
      <c r="D22" s="49">
        <f t="shared" si="0"/>
        <v>0</v>
      </c>
      <c r="E22" s="27">
        <v>0</v>
      </c>
      <c r="F22" s="46">
        <f t="shared" si="6"/>
        <v>0</v>
      </c>
      <c r="G22" s="27">
        <v>0</v>
      </c>
      <c r="H22" s="49">
        <f t="shared" si="1"/>
        <v>0</v>
      </c>
      <c r="I22" s="27">
        <v>386</v>
      </c>
      <c r="J22" s="46">
        <f t="shared" si="7"/>
        <v>1.8392554316631722E-4</v>
      </c>
    </row>
    <row r="23" spans="1:10" x14ac:dyDescent="0.25">
      <c r="A23" s="32" t="s">
        <v>12</v>
      </c>
      <c r="B23" s="12" t="s">
        <v>39</v>
      </c>
      <c r="C23" s="27">
        <v>711</v>
      </c>
      <c r="D23" s="49">
        <f t="shared" si="0"/>
        <v>0.82442429442730925</v>
      </c>
      <c r="E23" s="27">
        <v>1459297</v>
      </c>
      <c r="F23" s="46">
        <f>E23/E$35*100</f>
        <v>0.77428837748362012</v>
      </c>
      <c r="G23" s="27">
        <v>550</v>
      </c>
      <c r="H23" s="49">
        <f t="shared" si="1"/>
        <v>0.59477463448395196</v>
      </c>
      <c r="I23" s="27">
        <v>1206375</v>
      </c>
      <c r="J23" s="46">
        <f>I23/I$35*100</f>
        <v>0.57482688377530033</v>
      </c>
    </row>
    <row r="24" spans="1:10" x14ac:dyDescent="0.25">
      <c r="A24" s="32" t="s">
        <v>13</v>
      </c>
      <c r="B24" s="12" t="s">
        <v>40</v>
      </c>
      <c r="C24" s="27">
        <v>259</v>
      </c>
      <c r="D24" s="49">
        <f t="shared" si="0"/>
        <v>0.3003177106282322</v>
      </c>
      <c r="E24" s="27">
        <v>892651</v>
      </c>
      <c r="F24" s="46">
        <f t="shared" ref="F24:F25" si="8">E24/E$35*100</f>
        <v>0.47363168323455129</v>
      </c>
      <c r="G24" s="27">
        <v>369</v>
      </c>
      <c r="H24" s="49">
        <f t="shared" si="1"/>
        <v>0.39903970931741506</v>
      </c>
      <c r="I24" s="27">
        <v>1012240</v>
      </c>
      <c r="J24" s="46">
        <f t="shared" ref="J24:J25" si="9">I24/I$35*100</f>
        <v>0.48232329485666559</v>
      </c>
    </row>
    <row r="25" spans="1:10" x14ac:dyDescent="0.25">
      <c r="A25" s="32" t="s">
        <v>14</v>
      </c>
      <c r="B25" s="12" t="s">
        <v>41</v>
      </c>
      <c r="C25" s="27">
        <v>74</v>
      </c>
      <c r="D25" s="49">
        <f t="shared" si="0"/>
        <v>8.5805060179494907E-2</v>
      </c>
      <c r="E25" s="27">
        <v>105749</v>
      </c>
      <c r="F25" s="46">
        <f t="shared" si="8"/>
        <v>5.6109360623995901E-2</v>
      </c>
      <c r="G25" s="27">
        <v>83</v>
      </c>
      <c r="H25" s="49">
        <f t="shared" si="1"/>
        <v>8.9756899385760008E-2</v>
      </c>
      <c r="I25" s="27">
        <v>154525</v>
      </c>
      <c r="J25" s="46">
        <f t="shared" si="9"/>
        <v>7.3629778647085919E-2</v>
      </c>
    </row>
    <row r="26" spans="1:10" x14ac:dyDescent="0.25">
      <c r="A26" s="32" t="s">
        <v>15</v>
      </c>
      <c r="B26" s="12" t="s">
        <v>42</v>
      </c>
      <c r="C26" s="27">
        <v>3876</v>
      </c>
      <c r="D26" s="49">
        <f t="shared" si="0"/>
        <v>4.4943299088611122</v>
      </c>
      <c r="E26" s="27">
        <v>868671</v>
      </c>
      <c r="F26" s="46">
        <f>E26/E$35*100</f>
        <v>0.46090813532616987</v>
      </c>
      <c r="G26" s="27">
        <v>5162</v>
      </c>
      <c r="H26" s="49">
        <f t="shared" si="1"/>
        <v>5.5822302967384729</v>
      </c>
      <c r="I26" s="27">
        <v>984706</v>
      </c>
      <c r="J26" s="46">
        <f>I26/I$35*100</f>
        <v>0.46920359043816467</v>
      </c>
    </row>
    <row r="27" spans="1:10" x14ac:dyDescent="0.25">
      <c r="A27" s="32" t="s">
        <v>16</v>
      </c>
      <c r="B27" s="12" t="s">
        <v>43</v>
      </c>
      <c r="C27" s="27">
        <v>1</v>
      </c>
      <c r="D27" s="49">
        <f t="shared" si="0"/>
        <v>1.1595278402634448E-3</v>
      </c>
      <c r="E27" s="27">
        <v>200</v>
      </c>
      <c r="F27" s="46">
        <f t="shared" ref="F27:F28" si="10">E27/E$35*100</f>
        <v>1.0611799756781794E-4</v>
      </c>
      <c r="G27" s="27">
        <v>0</v>
      </c>
      <c r="H27" s="49">
        <f t="shared" si="1"/>
        <v>0</v>
      </c>
      <c r="I27" s="27">
        <v>0</v>
      </c>
      <c r="J27" s="46">
        <f t="shared" ref="J27:J28" si="11">I27/I$35*100</f>
        <v>0</v>
      </c>
    </row>
    <row r="28" spans="1:10" x14ac:dyDescent="0.25">
      <c r="A28" s="32" t="s">
        <v>17</v>
      </c>
      <c r="B28" s="12" t="s">
        <v>44</v>
      </c>
      <c r="C28" s="27">
        <v>293</v>
      </c>
      <c r="D28" s="49">
        <f t="shared" si="0"/>
        <v>0.3397416571971893</v>
      </c>
      <c r="E28" s="27">
        <v>127244</v>
      </c>
      <c r="F28" s="46">
        <f t="shared" si="10"/>
        <v>6.751439241259713E-2</v>
      </c>
      <c r="G28" s="27">
        <v>476</v>
      </c>
      <c r="H28" s="49">
        <f t="shared" si="1"/>
        <v>0.51475041093520202</v>
      </c>
      <c r="I28" s="27">
        <v>257226</v>
      </c>
      <c r="J28" s="46">
        <f t="shared" si="11"/>
        <v>0.1225658854054381</v>
      </c>
    </row>
    <row r="29" spans="1:10" x14ac:dyDescent="0.25">
      <c r="A29" s="33" t="s">
        <v>23</v>
      </c>
      <c r="B29" s="7" t="s">
        <v>45</v>
      </c>
      <c r="C29" s="28">
        <f>SUM(C11:C28)</f>
        <v>76544</v>
      </c>
      <c r="D29" s="50">
        <f t="shared" si="0"/>
        <v>88.754899005125111</v>
      </c>
      <c r="E29" s="28">
        <f>SUM(E11:E28)</f>
        <v>135579670</v>
      </c>
      <c r="F29" s="47">
        <f>E29/E$35*100</f>
        <v>71.937215456527795</v>
      </c>
      <c r="G29" s="28">
        <f>SUM(G11:G28)</f>
        <v>82522</v>
      </c>
      <c r="H29" s="50">
        <f t="shared" si="1"/>
        <v>89.23998615797214</v>
      </c>
      <c r="I29" s="28">
        <f>SUM(I11:I28)</f>
        <v>147062112</v>
      </c>
      <c r="J29" s="47">
        <f>I29/I$35*100</f>
        <v>70.073779349185955</v>
      </c>
    </row>
    <row r="30" spans="1:10" x14ac:dyDescent="0.25">
      <c r="A30" s="34" t="s">
        <v>22</v>
      </c>
      <c r="B30" s="5" t="s">
        <v>46</v>
      </c>
      <c r="C30" s="27">
        <v>8348</v>
      </c>
      <c r="D30" s="49">
        <f t="shared" si="0"/>
        <v>9.6797384105192368</v>
      </c>
      <c r="E30" s="27">
        <v>50842393</v>
      </c>
      <c r="F30" s="46">
        <f>E30/E$35*100</f>
        <v>26.976464683580222</v>
      </c>
      <c r="G30" s="27">
        <v>8497</v>
      </c>
      <c r="H30" s="49">
        <f t="shared" si="1"/>
        <v>9.1887273985638895</v>
      </c>
      <c r="I30" s="27">
        <v>60492547</v>
      </c>
      <c r="J30" s="46">
        <f>I30/I$35*100</f>
        <v>28.824156902821173</v>
      </c>
    </row>
    <row r="31" spans="1:10" x14ac:dyDescent="0.25">
      <c r="A31" s="34" t="s">
        <v>20</v>
      </c>
      <c r="B31" s="6" t="s">
        <v>47</v>
      </c>
      <c r="C31" s="27">
        <v>27</v>
      </c>
      <c r="D31" s="49">
        <f t="shared" si="0"/>
        <v>3.1307251687113007E-2</v>
      </c>
      <c r="E31" s="27">
        <v>185524</v>
      </c>
      <c r="F31" s="46">
        <f t="shared" ref="F31:F33" si="12">E31/E$35*100</f>
        <v>9.843717690385928E-2</v>
      </c>
      <c r="G31" s="27">
        <v>25</v>
      </c>
      <c r="H31" s="49">
        <f t="shared" si="1"/>
        <v>2.7035210658361453E-2</v>
      </c>
      <c r="I31" s="27">
        <v>229871</v>
      </c>
      <c r="J31" s="46">
        <f t="shared" ref="J31:J33" si="13">I31/I$35*100</f>
        <v>0.10953147288389768</v>
      </c>
    </row>
    <row r="32" spans="1:10" x14ac:dyDescent="0.25">
      <c r="A32" s="34" t="s">
        <v>21</v>
      </c>
      <c r="B32" s="15" t="s">
        <v>48</v>
      </c>
      <c r="C32" s="27">
        <v>1323</v>
      </c>
      <c r="D32" s="49">
        <f t="shared" si="0"/>
        <v>1.5340553326685373</v>
      </c>
      <c r="E32" s="27">
        <v>1861857</v>
      </c>
      <c r="F32" s="46">
        <f t="shared" si="12"/>
        <v>0.98788268298812398</v>
      </c>
      <c r="G32" s="27">
        <v>1428</v>
      </c>
      <c r="H32" s="49">
        <f t="shared" si="1"/>
        <v>1.5442512328056059</v>
      </c>
      <c r="I32" s="27">
        <v>2083003</v>
      </c>
      <c r="J32" s="46">
        <f t="shared" si="13"/>
        <v>0.99253227510898501</v>
      </c>
    </row>
    <row r="33" spans="1:10" ht="15.75" customHeight="1" x14ac:dyDescent="0.25">
      <c r="A33" s="35" t="s">
        <v>19</v>
      </c>
      <c r="B33" s="15" t="s">
        <v>49</v>
      </c>
      <c r="C33" s="27">
        <v>0</v>
      </c>
      <c r="D33" s="49">
        <f t="shared" si="0"/>
        <v>0</v>
      </c>
      <c r="E33" s="27">
        <v>0</v>
      </c>
      <c r="F33" s="46">
        <f t="shared" si="12"/>
        <v>0</v>
      </c>
      <c r="G33" s="27">
        <v>0</v>
      </c>
      <c r="H33" s="49">
        <f t="shared" si="1"/>
        <v>0</v>
      </c>
      <c r="I33" s="27">
        <v>0</v>
      </c>
      <c r="J33" s="46">
        <f t="shared" si="13"/>
        <v>0</v>
      </c>
    </row>
    <row r="34" spans="1:10" x14ac:dyDescent="0.25">
      <c r="A34" s="36" t="s">
        <v>18</v>
      </c>
      <c r="B34" s="8" t="s">
        <v>50</v>
      </c>
      <c r="C34" s="29">
        <f>SUM(C30:C33)</f>
        <v>9698</v>
      </c>
      <c r="D34" s="2">
        <f t="shared" si="0"/>
        <v>11.245100994874887</v>
      </c>
      <c r="E34" s="30">
        <f>SUM(E30:E33)</f>
        <v>52889774</v>
      </c>
      <c r="F34" s="45">
        <f>E34/E$35*100</f>
        <v>28.062784543472201</v>
      </c>
      <c r="G34" s="29">
        <f>SUM(G30:G33)</f>
        <v>9950</v>
      </c>
      <c r="H34" s="2">
        <f t="shared" si="1"/>
        <v>10.760013842027858</v>
      </c>
      <c r="I34" s="30">
        <f>SUM(I30:I33)</f>
        <v>62805421</v>
      </c>
      <c r="J34" s="45">
        <f>I34/I$35*100</f>
        <v>29.926220650814056</v>
      </c>
    </row>
    <row r="35" spans="1:10" x14ac:dyDescent="0.25">
      <c r="A35" s="16" t="s">
        <v>24</v>
      </c>
      <c r="B35" s="17" t="s">
        <v>51</v>
      </c>
      <c r="C35" s="56">
        <f>C29+C34</f>
        <v>86242</v>
      </c>
      <c r="D35" s="52">
        <f t="shared" ref="D35:F35" si="14">D29+D34</f>
        <v>100</v>
      </c>
      <c r="E35" s="56">
        <f t="shared" si="14"/>
        <v>188469444</v>
      </c>
      <c r="F35" s="53">
        <f t="shared" si="14"/>
        <v>100</v>
      </c>
      <c r="G35" s="56">
        <f>G29+G34</f>
        <v>92472</v>
      </c>
      <c r="H35" s="52">
        <f t="shared" ref="H35:J35" si="15">H29+H34</f>
        <v>100</v>
      </c>
      <c r="I35" s="56">
        <f t="shared" si="15"/>
        <v>209867533</v>
      </c>
      <c r="J35" s="53">
        <f t="shared" si="15"/>
        <v>100.00000000000001</v>
      </c>
    </row>
    <row r="38" spans="1:10" x14ac:dyDescent="0.25">
      <c r="A38" t="s">
        <v>58</v>
      </c>
      <c r="C38" s="24"/>
      <c r="D38" s="25"/>
      <c r="E38" s="23"/>
      <c r="G38" s="24"/>
      <c r="H38" s="25"/>
      <c r="I38" s="23"/>
    </row>
    <row r="39" spans="1:10" x14ac:dyDescent="0.25">
      <c r="C39" s="24"/>
      <c r="D39" s="25"/>
      <c r="E39" s="23"/>
      <c r="G39" s="24"/>
      <c r="H39" s="25"/>
      <c r="I39" s="23"/>
    </row>
    <row r="40" spans="1:10" x14ac:dyDescent="0.25">
      <c r="C40" s="25"/>
      <c r="D40" s="25"/>
      <c r="E40" s="25"/>
      <c r="G40" s="25"/>
      <c r="H40" s="25"/>
      <c r="I40" s="25"/>
    </row>
    <row r="41" spans="1:10" x14ac:dyDescent="0.25">
      <c r="C41" s="25"/>
      <c r="D41" s="25"/>
      <c r="E41" s="23"/>
      <c r="F41" s="21"/>
      <c r="G41" s="25"/>
      <c r="H41" s="25"/>
      <c r="I41" s="23"/>
      <c r="J41" s="21"/>
    </row>
    <row r="42" spans="1:10" x14ac:dyDescent="0.25">
      <c r="C42" s="25"/>
      <c r="D42" s="25"/>
      <c r="E42" s="25"/>
      <c r="G42" s="25"/>
      <c r="H42" s="25"/>
      <c r="I42" s="25"/>
    </row>
    <row r="43" spans="1:10" x14ac:dyDescent="0.25">
      <c r="C43" s="25"/>
      <c r="D43" s="25"/>
      <c r="E43" s="23"/>
      <c r="G43" s="25"/>
      <c r="H43" s="25"/>
      <c r="I43" s="23"/>
    </row>
    <row r="44" spans="1:10" x14ac:dyDescent="0.25">
      <c r="C44" s="25"/>
      <c r="D44" s="25"/>
      <c r="E44" s="25"/>
      <c r="G44" s="25"/>
      <c r="H44" s="25"/>
      <c r="I44" s="25"/>
    </row>
    <row r="45" spans="1:10" x14ac:dyDescent="0.25">
      <c r="B45" s="19"/>
      <c r="C45" s="25"/>
      <c r="D45" s="25"/>
      <c r="E45" s="25"/>
      <c r="G45" s="25"/>
      <c r="H45" s="25"/>
      <c r="I45" s="25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0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7" t="s">
        <v>60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39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2" ht="38.25" customHeight="1" x14ac:dyDescent="0.25">
      <c r="A9" s="40" t="s">
        <v>52</v>
      </c>
      <c r="B9" s="58"/>
      <c r="C9" s="38" t="s">
        <v>54</v>
      </c>
      <c r="D9" s="38" t="s">
        <v>53</v>
      </c>
      <c r="E9" s="38" t="s">
        <v>55</v>
      </c>
      <c r="F9" s="38" t="s">
        <v>53</v>
      </c>
      <c r="G9" s="38" t="s">
        <v>54</v>
      </c>
      <c r="H9" s="38" t="s">
        <v>53</v>
      </c>
      <c r="I9" s="38" t="s">
        <v>55</v>
      </c>
      <c r="J9" s="41" t="s">
        <v>53</v>
      </c>
    </row>
    <row r="10" spans="1:12" ht="31.5" customHeight="1" thickBot="1" x14ac:dyDescent="0.3">
      <c r="A10" s="42"/>
      <c r="B10" s="59"/>
      <c r="C10" s="54" t="s">
        <v>61</v>
      </c>
      <c r="D10" s="54" t="s">
        <v>25</v>
      </c>
      <c r="E10" s="54" t="s">
        <v>61</v>
      </c>
      <c r="F10" s="54" t="s">
        <v>25</v>
      </c>
      <c r="G10" s="54" t="s">
        <v>62</v>
      </c>
      <c r="H10" s="54" t="s">
        <v>25</v>
      </c>
      <c r="I10" s="54" t="s">
        <v>62</v>
      </c>
      <c r="J10" s="55" t="s">
        <v>25</v>
      </c>
    </row>
    <row r="11" spans="1:12" x14ac:dyDescent="0.25">
      <c r="A11" s="32" t="s">
        <v>0</v>
      </c>
      <c r="B11" s="12" t="s">
        <v>27</v>
      </c>
      <c r="C11" s="27">
        <v>3891</v>
      </c>
      <c r="D11" s="49">
        <f t="shared" ref="D11:D33" si="0">C11/C$35*100</f>
        <v>17.826545104686854</v>
      </c>
      <c r="E11" s="27">
        <v>4691194.91</v>
      </c>
      <c r="F11" s="46">
        <f t="shared" ref="F11:F33" si="1">E11/E$35*100</f>
        <v>7.1727664892957055</v>
      </c>
      <c r="G11" s="27">
        <v>3489</v>
      </c>
      <c r="H11" s="49">
        <f t="shared" ref="H11:H31" si="2">G11/G$35*100</f>
        <v>15.885807949733643</v>
      </c>
      <c r="I11" s="27">
        <v>4360225.59</v>
      </c>
      <c r="J11" s="46">
        <f t="shared" ref="J11:J31" si="3">I11/I$35*100</f>
        <v>5.9207100555716607</v>
      </c>
    </row>
    <row r="12" spans="1:12" x14ac:dyDescent="0.25">
      <c r="A12" s="32" t="s">
        <v>1</v>
      </c>
      <c r="B12" s="12" t="s">
        <v>28</v>
      </c>
      <c r="C12" s="27">
        <v>568</v>
      </c>
      <c r="D12" s="49">
        <f t="shared" si="0"/>
        <v>2.6022815778622808</v>
      </c>
      <c r="E12" s="27">
        <v>537020.56000000006</v>
      </c>
      <c r="F12" s="46">
        <f t="shared" si="1"/>
        <v>0.82109636259620133</v>
      </c>
      <c r="G12" s="27">
        <v>875</v>
      </c>
      <c r="H12" s="49">
        <f t="shared" si="2"/>
        <v>3.983973045576652</v>
      </c>
      <c r="I12" s="27">
        <v>822546.1</v>
      </c>
      <c r="J12" s="46">
        <f t="shared" si="3"/>
        <v>1.116927751768287</v>
      </c>
      <c r="L12" s="1"/>
    </row>
    <row r="13" spans="1:12" x14ac:dyDescent="0.25">
      <c r="A13" s="32" t="s">
        <v>2</v>
      </c>
      <c r="B13" s="12" t="s">
        <v>29</v>
      </c>
      <c r="C13" s="27">
        <v>3807</v>
      </c>
      <c r="D13" s="49">
        <f t="shared" si="0"/>
        <v>17.441700645988913</v>
      </c>
      <c r="E13" s="27">
        <v>8807746.5500000007</v>
      </c>
      <c r="F13" s="46">
        <f t="shared" si="1"/>
        <v>13.466912058030406</v>
      </c>
      <c r="G13" s="27">
        <v>3767</v>
      </c>
      <c r="H13" s="49">
        <f t="shared" si="2"/>
        <v>17.151573100213994</v>
      </c>
      <c r="I13" s="27">
        <v>8752041.5399999991</v>
      </c>
      <c r="J13" s="46">
        <f t="shared" si="3"/>
        <v>11.884316369203932</v>
      </c>
    </row>
    <row r="14" spans="1:12" x14ac:dyDescent="0.25">
      <c r="A14" s="32" t="s">
        <v>3</v>
      </c>
      <c r="B14" s="12" t="s">
        <v>30</v>
      </c>
      <c r="C14" s="27">
        <v>2</v>
      </c>
      <c r="D14" s="49">
        <f t="shared" si="0"/>
        <v>9.1629633023319751E-3</v>
      </c>
      <c r="E14" s="27">
        <v>434.58</v>
      </c>
      <c r="F14" s="46">
        <f t="shared" si="1"/>
        <v>6.6446628646221132E-4</v>
      </c>
      <c r="G14" s="27">
        <v>0</v>
      </c>
      <c r="H14" s="49">
        <f t="shared" si="2"/>
        <v>0</v>
      </c>
      <c r="I14" s="27">
        <v>0</v>
      </c>
      <c r="J14" s="46">
        <f t="shared" si="3"/>
        <v>0</v>
      </c>
    </row>
    <row r="15" spans="1:12" x14ac:dyDescent="0.25">
      <c r="A15" s="32" t="s">
        <v>4</v>
      </c>
      <c r="B15" s="12" t="s">
        <v>31</v>
      </c>
      <c r="C15" s="27">
        <v>0</v>
      </c>
      <c r="D15" s="49">
        <f t="shared" si="0"/>
        <v>0</v>
      </c>
      <c r="E15" s="27">
        <v>0</v>
      </c>
      <c r="F15" s="46">
        <f t="shared" si="1"/>
        <v>0</v>
      </c>
      <c r="G15" s="27">
        <v>0</v>
      </c>
      <c r="H15" s="49">
        <f t="shared" si="2"/>
        <v>0</v>
      </c>
      <c r="I15" s="27">
        <v>0</v>
      </c>
      <c r="J15" s="46">
        <f t="shared" si="3"/>
        <v>0</v>
      </c>
    </row>
    <row r="16" spans="1:12" x14ac:dyDescent="0.25">
      <c r="A16" s="32" t="s">
        <v>5</v>
      </c>
      <c r="B16" s="12" t="s">
        <v>32</v>
      </c>
      <c r="C16" s="27">
        <v>0</v>
      </c>
      <c r="D16" s="49">
        <f t="shared" si="0"/>
        <v>0</v>
      </c>
      <c r="E16" s="27">
        <v>0</v>
      </c>
      <c r="F16" s="46">
        <f t="shared" si="1"/>
        <v>0</v>
      </c>
      <c r="G16" s="27">
        <v>0</v>
      </c>
      <c r="H16" s="49">
        <f t="shared" si="2"/>
        <v>0</v>
      </c>
      <c r="I16" s="27">
        <v>0</v>
      </c>
      <c r="J16" s="46">
        <f t="shared" si="3"/>
        <v>0</v>
      </c>
    </row>
    <row r="17" spans="1:10" x14ac:dyDescent="0.25">
      <c r="A17" s="32" t="s">
        <v>6</v>
      </c>
      <c r="B17" s="12" t="s">
        <v>33</v>
      </c>
      <c r="C17" s="27">
        <v>7</v>
      </c>
      <c r="D17" s="49">
        <f t="shared" si="0"/>
        <v>3.2070371558161913E-2</v>
      </c>
      <c r="E17" s="27">
        <v>1804.96</v>
      </c>
      <c r="F17" s="46">
        <f t="shared" si="1"/>
        <v>2.7597567039735673E-3</v>
      </c>
      <c r="G17" s="27">
        <v>2</v>
      </c>
      <c r="H17" s="49">
        <f t="shared" si="2"/>
        <v>9.1062241041752028E-3</v>
      </c>
      <c r="I17" s="27">
        <v>67474.600000000006</v>
      </c>
      <c r="J17" s="46">
        <f t="shared" si="3"/>
        <v>9.1623136112935752E-2</v>
      </c>
    </row>
    <row r="18" spans="1:10" x14ac:dyDescent="0.25">
      <c r="A18" s="32" t="s">
        <v>7</v>
      </c>
      <c r="B18" s="12" t="s">
        <v>34</v>
      </c>
      <c r="C18" s="27">
        <v>247</v>
      </c>
      <c r="D18" s="49">
        <f t="shared" si="0"/>
        <v>1.1316259678379987</v>
      </c>
      <c r="E18" s="27">
        <v>2417209.36</v>
      </c>
      <c r="F18" s="46">
        <f t="shared" si="1"/>
        <v>3.6958767707692441</v>
      </c>
      <c r="G18" s="27">
        <v>171</v>
      </c>
      <c r="H18" s="49">
        <f t="shared" si="2"/>
        <v>0.77858216090697985</v>
      </c>
      <c r="I18" s="27">
        <v>5075238.8699999992</v>
      </c>
      <c r="J18" s="46">
        <f t="shared" si="3"/>
        <v>6.8916199842855255</v>
      </c>
    </row>
    <row r="19" spans="1:10" x14ac:dyDescent="0.25">
      <c r="A19" s="32" t="s">
        <v>8</v>
      </c>
      <c r="B19" s="12" t="s">
        <v>35</v>
      </c>
      <c r="C19" s="27">
        <v>640</v>
      </c>
      <c r="D19" s="49">
        <f t="shared" si="0"/>
        <v>2.9321482567462316</v>
      </c>
      <c r="E19" s="27">
        <v>1497946.95</v>
      </c>
      <c r="F19" s="46">
        <f t="shared" si="1"/>
        <v>2.2903383662016101</v>
      </c>
      <c r="G19" s="27">
        <v>590</v>
      </c>
      <c r="H19" s="49">
        <f t="shared" si="2"/>
        <v>2.686336110731685</v>
      </c>
      <c r="I19" s="27">
        <v>1787121.07</v>
      </c>
      <c r="J19" s="46">
        <f t="shared" si="3"/>
        <v>2.4267151942642915</v>
      </c>
    </row>
    <row r="20" spans="1:10" s="18" customFormat="1" x14ac:dyDescent="0.25">
      <c r="A20" s="32" t="s">
        <v>9</v>
      </c>
      <c r="B20" s="12" t="s">
        <v>36</v>
      </c>
      <c r="C20" s="27">
        <v>10948</v>
      </c>
      <c r="D20" s="49">
        <f t="shared" si="0"/>
        <v>50.158061116965222</v>
      </c>
      <c r="E20" s="27">
        <v>36404639.400000006</v>
      </c>
      <c r="F20" s="46">
        <f t="shared" si="1"/>
        <v>55.66214633005179</v>
      </c>
      <c r="G20" s="27">
        <v>11294</v>
      </c>
      <c r="H20" s="49">
        <f t="shared" si="2"/>
        <v>51.422847516277372</v>
      </c>
      <c r="I20" s="27">
        <v>40822288.230000004</v>
      </c>
      <c r="J20" s="46">
        <f t="shared" si="3"/>
        <v>55.432208133709352</v>
      </c>
    </row>
    <row r="21" spans="1:10" s="18" customFormat="1" x14ac:dyDescent="0.25">
      <c r="A21" s="32" t="s">
        <v>10</v>
      </c>
      <c r="B21" s="12" t="s">
        <v>37</v>
      </c>
      <c r="C21" s="27">
        <v>1</v>
      </c>
      <c r="D21" s="49">
        <f t="shared" si="0"/>
        <v>4.5814816511659875E-3</v>
      </c>
      <c r="E21" s="27">
        <v>815.7</v>
      </c>
      <c r="F21" s="46">
        <f t="shared" si="1"/>
        <v>1.247193036649698E-3</v>
      </c>
      <c r="G21" s="27">
        <v>0</v>
      </c>
      <c r="H21" s="49">
        <f t="shared" si="2"/>
        <v>0</v>
      </c>
      <c r="I21" s="27">
        <v>0</v>
      </c>
      <c r="J21" s="46">
        <f t="shared" si="3"/>
        <v>0</v>
      </c>
    </row>
    <row r="22" spans="1:10" x14ac:dyDescent="0.25">
      <c r="A22" s="32" t="s">
        <v>11</v>
      </c>
      <c r="B22" s="12" t="s">
        <v>38</v>
      </c>
      <c r="C22" s="27">
        <v>0</v>
      </c>
      <c r="D22" s="49">
        <f t="shared" si="0"/>
        <v>0</v>
      </c>
      <c r="E22" s="27">
        <v>0</v>
      </c>
      <c r="F22" s="46">
        <f t="shared" si="1"/>
        <v>0</v>
      </c>
      <c r="G22" s="27">
        <v>0</v>
      </c>
      <c r="H22" s="49">
        <f t="shared" si="2"/>
        <v>0</v>
      </c>
      <c r="I22" s="27">
        <v>0</v>
      </c>
      <c r="J22" s="46">
        <f t="shared" si="3"/>
        <v>0</v>
      </c>
    </row>
    <row r="23" spans="1:10" x14ac:dyDescent="0.25">
      <c r="A23" s="32" t="s">
        <v>12</v>
      </c>
      <c r="B23" s="12" t="s">
        <v>39</v>
      </c>
      <c r="C23" s="27">
        <v>212</v>
      </c>
      <c r="D23" s="49">
        <f t="shared" si="0"/>
        <v>0.97127411004718933</v>
      </c>
      <c r="E23" s="27">
        <v>296404.65000000002</v>
      </c>
      <c r="F23" s="46">
        <f t="shared" si="1"/>
        <v>0.45319825366015803</v>
      </c>
      <c r="G23" s="27">
        <v>124</v>
      </c>
      <c r="H23" s="49">
        <f t="shared" si="2"/>
        <v>0.56458589445886265</v>
      </c>
      <c r="I23" s="27">
        <v>241656.13</v>
      </c>
      <c r="J23" s="46">
        <f t="shared" si="3"/>
        <v>0.32814262687759982</v>
      </c>
    </row>
    <row r="24" spans="1:10" x14ac:dyDescent="0.25">
      <c r="A24" s="32" t="s">
        <v>13</v>
      </c>
      <c r="B24" s="12" t="s">
        <v>40</v>
      </c>
      <c r="C24" s="27">
        <v>90</v>
      </c>
      <c r="D24" s="49">
        <f t="shared" si="0"/>
        <v>0.41233334860493881</v>
      </c>
      <c r="E24" s="27">
        <v>1887338.2000000002</v>
      </c>
      <c r="F24" s="46">
        <f t="shared" si="1"/>
        <v>2.8857117332879429</v>
      </c>
      <c r="G24" s="27">
        <v>54</v>
      </c>
      <c r="H24" s="49">
        <f t="shared" si="2"/>
        <v>0.2458680508127305</v>
      </c>
      <c r="I24" s="27">
        <v>315266.96999999997</v>
      </c>
      <c r="J24" s="46">
        <f t="shared" si="3"/>
        <v>0.42809810660934378</v>
      </c>
    </row>
    <row r="25" spans="1:10" x14ac:dyDescent="0.25">
      <c r="A25" s="32" t="s">
        <v>14</v>
      </c>
      <c r="B25" s="12" t="s">
        <v>41</v>
      </c>
      <c r="C25" s="27">
        <v>0</v>
      </c>
      <c r="D25" s="49">
        <f t="shared" si="0"/>
        <v>0</v>
      </c>
      <c r="E25" s="27">
        <v>0</v>
      </c>
      <c r="F25" s="46">
        <f t="shared" si="1"/>
        <v>0</v>
      </c>
      <c r="G25" s="27">
        <v>0</v>
      </c>
      <c r="H25" s="49">
        <f t="shared" si="2"/>
        <v>0</v>
      </c>
      <c r="I25" s="27">
        <v>0</v>
      </c>
      <c r="J25" s="46">
        <f t="shared" si="3"/>
        <v>0</v>
      </c>
    </row>
    <row r="26" spans="1:10" x14ac:dyDescent="0.25">
      <c r="A26" s="32" t="s">
        <v>15</v>
      </c>
      <c r="B26" s="12" t="s">
        <v>42</v>
      </c>
      <c r="C26" s="27">
        <v>55</v>
      </c>
      <c r="D26" s="49">
        <f t="shared" si="0"/>
        <v>0.25198149081412929</v>
      </c>
      <c r="E26" s="27">
        <v>27028.98</v>
      </c>
      <c r="F26" s="46">
        <f t="shared" si="1"/>
        <v>4.1326904062454276E-2</v>
      </c>
      <c r="G26" s="27">
        <v>137</v>
      </c>
      <c r="H26" s="49">
        <f t="shared" si="2"/>
        <v>0.62377635113600149</v>
      </c>
      <c r="I26" s="27">
        <v>53386.59</v>
      </c>
      <c r="J26" s="46">
        <f t="shared" si="3"/>
        <v>7.2493157457406102E-2</v>
      </c>
    </row>
    <row r="27" spans="1:10" x14ac:dyDescent="0.25">
      <c r="A27" s="32" t="s">
        <v>16</v>
      </c>
      <c r="B27" s="12" t="s">
        <v>43</v>
      </c>
      <c r="C27" s="27">
        <v>0</v>
      </c>
      <c r="D27" s="49">
        <f t="shared" si="0"/>
        <v>0</v>
      </c>
      <c r="E27" s="27">
        <v>0</v>
      </c>
      <c r="F27" s="46">
        <f t="shared" si="1"/>
        <v>0</v>
      </c>
      <c r="G27" s="27">
        <v>0</v>
      </c>
      <c r="H27" s="49">
        <f t="shared" si="2"/>
        <v>0</v>
      </c>
      <c r="I27" s="27">
        <v>0</v>
      </c>
      <c r="J27" s="46">
        <f t="shared" si="3"/>
        <v>0</v>
      </c>
    </row>
    <row r="28" spans="1:10" x14ac:dyDescent="0.25">
      <c r="A28" s="32" t="s">
        <v>17</v>
      </c>
      <c r="B28" s="12" t="s">
        <v>44</v>
      </c>
      <c r="C28" s="27">
        <v>57</v>
      </c>
      <c r="D28" s="49">
        <f t="shared" si="0"/>
        <v>0.26114445411646126</v>
      </c>
      <c r="E28" s="27">
        <v>31499.73</v>
      </c>
      <c r="F28" s="46">
        <f t="shared" si="1"/>
        <v>4.8162613598560243E-2</v>
      </c>
      <c r="G28" s="27">
        <v>101</v>
      </c>
      <c r="H28" s="49">
        <f t="shared" si="2"/>
        <v>0.45986431726084781</v>
      </c>
      <c r="I28" s="27">
        <v>44146.66</v>
      </c>
      <c r="J28" s="46">
        <f t="shared" si="3"/>
        <v>5.9946341854734908E-2</v>
      </c>
    </row>
    <row r="29" spans="1:10" x14ac:dyDescent="0.25">
      <c r="A29" s="33" t="s">
        <v>23</v>
      </c>
      <c r="B29" s="7" t="s">
        <v>45</v>
      </c>
      <c r="C29" s="28">
        <f>SUM(C11:C28)</f>
        <v>20525</v>
      </c>
      <c r="D29" s="50">
        <f t="shared" si="0"/>
        <v>94.034910890181891</v>
      </c>
      <c r="E29" s="22">
        <f>SUM(E11:E28)</f>
        <v>56601084.530000009</v>
      </c>
      <c r="F29" s="47">
        <f t="shared" si="1"/>
        <v>86.542207297581157</v>
      </c>
      <c r="G29" s="28">
        <f>SUM(G11:G28)</f>
        <v>20604</v>
      </c>
      <c r="H29" s="50">
        <f t="shared" si="2"/>
        <v>93.812320721212956</v>
      </c>
      <c r="I29" s="22">
        <f>SUM(I11:I28)</f>
        <v>62341392.350000001</v>
      </c>
      <c r="J29" s="47">
        <f t="shared" si="3"/>
        <v>84.652800857715079</v>
      </c>
    </row>
    <row r="30" spans="1:10" x14ac:dyDescent="0.25">
      <c r="A30" s="34" t="s">
        <v>22</v>
      </c>
      <c r="B30" s="5" t="s">
        <v>46</v>
      </c>
      <c r="C30" s="27">
        <v>1004</v>
      </c>
      <c r="D30" s="49">
        <f t="shared" si="0"/>
        <v>4.5998075777706511</v>
      </c>
      <c r="E30" s="21">
        <v>7914804.6699999999</v>
      </c>
      <c r="F30" s="46">
        <f t="shared" si="1"/>
        <v>12.101617348126162</v>
      </c>
      <c r="G30" s="27">
        <v>1086</v>
      </c>
      <c r="H30" s="49">
        <f t="shared" si="2"/>
        <v>4.9446796885671356</v>
      </c>
      <c r="I30" s="21">
        <v>10515110.82</v>
      </c>
      <c r="J30" s="46">
        <f t="shared" si="3"/>
        <v>14.278371859980844</v>
      </c>
    </row>
    <row r="31" spans="1:10" x14ac:dyDescent="0.25">
      <c r="A31" s="34" t="s">
        <v>20</v>
      </c>
      <c r="B31" s="6" t="s">
        <v>47</v>
      </c>
      <c r="C31" s="27">
        <v>2</v>
      </c>
      <c r="D31" s="49">
        <f t="shared" si="0"/>
        <v>9.1629633023319751E-3</v>
      </c>
      <c r="E31" s="21">
        <v>21553.53</v>
      </c>
      <c r="F31" s="46">
        <f t="shared" si="1"/>
        <v>3.2955023331151606E-2</v>
      </c>
      <c r="G31" s="27">
        <v>4</v>
      </c>
      <c r="H31" s="49">
        <f t="shared" si="2"/>
        <v>1.8212448208350406E-2</v>
      </c>
      <c r="I31" s="21">
        <v>25689.57</v>
      </c>
      <c r="J31" s="46">
        <f t="shared" si="3"/>
        <v>3.4883629822078099E-2</v>
      </c>
    </row>
    <row r="32" spans="1:10" x14ac:dyDescent="0.25">
      <c r="A32" s="34" t="s">
        <v>21</v>
      </c>
      <c r="B32" s="15" t="s">
        <v>48</v>
      </c>
      <c r="C32" s="27">
        <v>296</v>
      </c>
      <c r="D32" s="49">
        <f t="shared" si="0"/>
        <v>1.3561185687451323</v>
      </c>
      <c r="E32" s="21">
        <v>865424.03</v>
      </c>
      <c r="F32" s="46">
        <f t="shared" si="1"/>
        <v>1.3232203309615291</v>
      </c>
      <c r="G32" s="27">
        <v>269</v>
      </c>
      <c r="H32" s="49">
        <f t="shared" ref="H32:J33" si="4">G32/G$35*100</f>
        <v>1.224787142011565</v>
      </c>
      <c r="I32" s="21">
        <v>761433.59999999998</v>
      </c>
      <c r="J32" s="46">
        <f t="shared" si="4"/>
        <v>1.0339436524820105</v>
      </c>
    </row>
    <row r="33" spans="1:10" ht="15.75" customHeight="1" x14ac:dyDescent="0.25">
      <c r="A33" s="35" t="s">
        <v>19</v>
      </c>
      <c r="B33" s="15" t="s">
        <v>49</v>
      </c>
      <c r="C33" s="27">
        <v>0</v>
      </c>
      <c r="D33" s="49">
        <f t="shared" si="0"/>
        <v>0</v>
      </c>
      <c r="E33" s="21">
        <v>0</v>
      </c>
      <c r="F33" s="46">
        <f t="shared" si="1"/>
        <v>0</v>
      </c>
      <c r="G33" s="27">
        <v>0</v>
      </c>
      <c r="H33" s="49">
        <f t="shared" si="4"/>
        <v>0</v>
      </c>
      <c r="I33" s="21">
        <v>0</v>
      </c>
      <c r="J33" s="46">
        <f t="shared" si="4"/>
        <v>0</v>
      </c>
    </row>
    <row r="34" spans="1:10" x14ac:dyDescent="0.25">
      <c r="A34" s="36" t="s">
        <v>18</v>
      </c>
      <c r="B34" s="8" t="s">
        <v>50</v>
      </c>
      <c r="C34" s="29">
        <f>SUM(C30:C33)</f>
        <v>1302</v>
      </c>
      <c r="D34" s="2">
        <f>C34/C$35*100</f>
        <v>5.9650891098181154</v>
      </c>
      <c r="E34" s="30">
        <f>SUM(E30:E33)</f>
        <v>8801782.2300000004</v>
      </c>
      <c r="F34" s="44">
        <f>E34/E$35*100</f>
        <v>13.457792702418844</v>
      </c>
      <c r="G34" s="29">
        <f>SUM(G30:G33)</f>
        <v>1359</v>
      </c>
      <c r="H34" s="2">
        <f>G34/G$35*100</f>
        <v>6.1876792787870514</v>
      </c>
      <c r="I34" s="30">
        <f>SUM(I30:I33)</f>
        <v>11302233.99</v>
      </c>
      <c r="J34" s="44">
        <f>I34/I$35*100</f>
        <v>15.347199142284932</v>
      </c>
    </row>
    <row r="35" spans="1:10" x14ac:dyDescent="0.25">
      <c r="A35" s="16" t="s">
        <v>24</v>
      </c>
      <c r="B35" s="17" t="s">
        <v>51</v>
      </c>
      <c r="C35" s="56">
        <f>C29+C34</f>
        <v>21827</v>
      </c>
      <c r="D35" s="52">
        <v>100</v>
      </c>
      <c r="E35" s="56">
        <f>E29+E34</f>
        <v>65402866.760000005</v>
      </c>
      <c r="F35" s="43">
        <v>100</v>
      </c>
      <c r="G35" s="56">
        <f>G29+G34</f>
        <v>21963</v>
      </c>
      <c r="H35" s="52">
        <v>100</v>
      </c>
      <c r="I35" s="56">
        <f>I29+I34</f>
        <v>73643626.340000004</v>
      </c>
      <c r="J35" s="43">
        <v>100</v>
      </c>
    </row>
    <row r="38" spans="1:10" x14ac:dyDescent="0.25">
      <c r="A38" t="s">
        <v>59</v>
      </c>
      <c r="C38" s="24"/>
      <c r="D38" s="25"/>
      <c r="E38" s="23"/>
      <c r="G38" s="24"/>
      <c r="H38" s="25"/>
      <c r="I38" s="23"/>
    </row>
    <row r="39" spans="1:10" x14ac:dyDescent="0.25">
      <c r="C39" s="24"/>
      <c r="D39" s="25"/>
      <c r="E39" s="23"/>
      <c r="G39" s="24"/>
      <c r="H39" s="25"/>
      <c r="I39" s="23"/>
    </row>
    <row r="40" spans="1:10" x14ac:dyDescent="0.25">
      <c r="C40" s="25"/>
      <c r="D40" s="25"/>
      <c r="E40" s="25"/>
      <c r="G40" s="25"/>
      <c r="H40" s="25"/>
      <c r="I40" s="25"/>
    </row>
    <row r="41" spans="1:10" x14ac:dyDescent="0.25">
      <c r="C41" s="25"/>
      <c r="D41" s="25"/>
      <c r="E41" s="23"/>
      <c r="F41" s="21"/>
      <c r="G41" s="25"/>
      <c r="H41" s="25"/>
      <c r="I41" s="23"/>
      <c r="J41" s="21"/>
    </row>
    <row r="42" spans="1:10" x14ac:dyDescent="0.25">
      <c r="C42" s="26"/>
      <c r="D42" s="25"/>
      <c r="E42" s="25"/>
      <c r="G42" s="26"/>
      <c r="H42" s="25"/>
      <c r="I42" s="25"/>
    </row>
    <row r="43" spans="1:10" x14ac:dyDescent="0.25">
      <c r="C43" s="25"/>
      <c r="D43" s="25"/>
      <c r="E43" s="23"/>
      <c r="G43" s="25"/>
      <c r="H43" s="25"/>
      <c r="I43" s="23"/>
    </row>
    <row r="44" spans="1:10" x14ac:dyDescent="0.25">
      <c r="C44" s="24"/>
      <c r="D44" s="25"/>
      <c r="E44" s="25"/>
      <c r="G44" s="24"/>
      <c r="H44" s="25"/>
      <c r="I44" s="25"/>
    </row>
    <row r="45" spans="1:10" x14ac:dyDescent="0.25">
      <c r="B45" s="19"/>
      <c r="C45" s="25"/>
      <c r="D45" s="25"/>
      <c r="E45" s="25"/>
      <c r="G45" s="25"/>
      <c r="H45" s="25"/>
      <c r="I45" s="25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A11:A28 A34" numberStoredAsText="1"/>
    <ignoredError sqref="A29:A30 A35" twoDigitTextYear="1" numberStoredAsText="1"/>
    <ignoredError sqref="G29 G34 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2025-09-16T08:43:35Z</dcterms:modified>
</cp:coreProperties>
</file>