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II (2024-2025)/VII - 2025/Jezici/BS EVLADA 1X0925/"/>
    </mc:Choice>
  </mc:AlternateContent>
  <xr:revisionPtr revIDLastSave="64" documentId="13_ncr:1_{5A21A0D5-3248-42DB-9110-963991BDA842}" xr6:coauthVersionLast="47" xr6:coauthVersionMax="47" xr10:uidLastSave="{16FBF170-CCFE-42DC-BCFD-BD08399B4C33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43" l="1"/>
  <c r="K23" i="43"/>
  <c r="K12" i="43" l="1"/>
  <c r="K13" i="43"/>
  <c r="K14" i="43"/>
  <c r="K15" i="43"/>
  <c r="K16" i="43"/>
  <c r="K17" i="43"/>
  <c r="K18" i="43"/>
  <c r="K19" i="43"/>
  <c r="K20" i="43"/>
  <c r="K21" i="43"/>
  <c r="K22" i="43"/>
  <c r="K11" i="43"/>
  <c r="K12" i="42"/>
  <c r="K13" i="42"/>
  <c r="K14" i="42"/>
  <c r="K15" i="42"/>
  <c r="K16" i="42"/>
  <c r="K17" i="42"/>
  <c r="K18" i="42"/>
  <c r="K19" i="42"/>
  <c r="K20" i="42"/>
  <c r="K11" i="42"/>
  <c r="E25" i="43"/>
  <c r="C25" i="43" l="1"/>
  <c r="D15" i="43" s="1"/>
  <c r="M11" i="42" l="1"/>
  <c r="C21" i="42"/>
  <c r="D11" i="42" s="1"/>
  <c r="I21" i="42" l="1"/>
  <c r="G25" i="43" l="1"/>
  <c r="H12" i="43" s="1"/>
  <c r="D11" i="43"/>
  <c r="K25" i="43" l="1"/>
  <c r="L23" i="43" s="1"/>
  <c r="D21" i="43"/>
  <c r="D19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4" i="41"/>
  <c r="C30" i="41"/>
  <c r="C29" i="41"/>
  <c r="C23" i="41"/>
  <c r="C24" i="41"/>
  <c r="C25" i="41"/>
  <c r="C26" i="41"/>
  <c r="C27" i="41"/>
  <c r="C22" i="41"/>
  <c r="C20" i="41"/>
  <c r="C19" i="41"/>
  <c r="C17" i="41"/>
  <c r="C16" i="41"/>
  <c r="C13" i="41"/>
  <c r="C32" i="41"/>
  <c r="C33" i="41"/>
  <c r="C31" i="41"/>
  <c r="C28" i="41"/>
  <c r="C21" i="41"/>
  <c r="C18" i="41"/>
  <c r="C15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5" i="41"/>
  <c r="G35" i="41"/>
  <c r="I35" i="41"/>
  <c r="C35" i="41"/>
  <c r="L25" i="43" l="1"/>
  <c r="M11" i="41"/>
  <c r="K12" i="41"/>
  <c r="K14" i="41"/>
  <c r="K15" i="41"/>
  <c r="K18" i="41"/>
  <c r="K21" i="41"/>
  <c r="K28" i="41"/>
  <c r="K31" i="41"/>
  <c r="K32" i="41"/>
  <c r="K33" i="41"/>
  <c r="K11" i="41"/>
  <c r="D23" i="41"/>
  <c r="F23" i="41"/>
  <c r="H23" i="41"/>
  <c r="J23" i="41"/>
  <c r="D34" i="41" l="1"/>
  <c r="D32" i="41"/>
  <c r="D30" i="41"/>
  <c r="D28" i="41"/>
  <c r="D26" i="41"/>
  <c r="D24" i="41"/>
  <c r="F34" i="41"/>
  <c r="F32" i="41"/>
  <c r="F30" i="41"/>
  <c r="F28" i="41"/>
  <c r="F26" i="41"/>
  <c r="F24" i="41"/>
  <c r="H34" i="41"/>
  <c r="H32" i="41"/>
  <c r="H30" i="41"/>
  <c r="H28" i="41"/>
  <c r="H26" i="41"/>
  <c r="H24" i="41"/>
  <c r="J34" i="41"/>
  <c r="J32" i="41"/>
  <c r="J30" i="41"/>
  <c r="J28" i="41"/>
  <c r="J26" i="41"/>
  <c r="J24" i="41"/>
  <c r="D33" i="41"/>
  <c r="D31" i="41"/>
  <c r="D29" i="41"/>
  <c r="D27" i="41"/>
  <c r="D25" i="41"/>
  <c r="F33" i="41"/>
  <c r="F31" i="41"/>
  <c r="F29" i="41"/>
  <c r="F27" i="41"/>
  <c r="F25" i="41"/>
  <c r="H33" i="41"/>
  <c r="H31" i="41"/>
  <c r="H29" i="41"/>
  <c r="H27" i="41"/>
  <c r="H25" i="41"/>
  <c r="J33" i="41"/>
  <c r="J31" i="41"/>
  <c r="J29" i="41"/>
  <c r="J27" i="41"/>
  <c r="J25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19" i="42"/>
  <c r="G21" i="42"/>
  <c r="H20" i="42" s="1"/>
  <c r="E21" i="42"/>
  <c r="F19" i="42" s="1"/>
  <c r="M20" i="42"/>
  <c r="M33" i="41" s="1"/>
  <c r="M19" i="42"/>
  <c r="M32" i="41" s="1"/>
  <c r="M18" i="42"/>
  <c r="M31" i="41" s="1"/>
  <c r="M17" i="42"/>
  <c r="M28" i="41" s="1"/>
  <c r="M16" i="42"/>
  <c r="M21" i="41" s="1"/>
  <c r="M15" i="42"/>
  <c r="M18" i="41" s="1"/>
  <c r="M14" i="42"/>
  <c r="M15" i="41" s="1"/>
  <c r="M13" i="42"/>
  <c r="M14" i="41" s="1"/>
  <c r="M12" i="42"/>
  <c r="J12" i="42"/>
  <c r="M11" i="43"/>
  <c r="M24" i="43"/>
  <c r="M34" i="41" s="1"/>
  <c r="M23" i="43"/>
  <c r="M30" i="41" s="1"/>
  <c r="M22" i="43"/>
  <c r="M29" i="41" s="1"/>
  <c r="M21" i="43"/>
  <c r="M20" i="43"/>
  <c r="M26" i="41" s="1"/>
  <c r="M19" i="43"/>
  <c r="M25" i="41" s="1"/>
  <c r="M18" i="43"/>
  <c r="M24" i="41" s="1"/>
  <c r="M17" i="43"/>
  <c r="M23" i="41" s="1"/>
  <c r="M16" i="43"/>
  <c r="M22" i="41" s="1"/>
  <c r="M15" i="43"/>
  <c r="M14" i="43"/>
  <c r="M19" i="41" s="1"/>
  <c r="M13" i="43"/>
  <c r="M17" i="41" s="1"/>
  <c r="M12" i="43"/>
  <c r="M16" i="41" s="1"/>
  <c r="K16" i="41"/>
  <c r="K19" i="41"/>
  <c r="K20" i="41"/>
  <c r="K22" i="41"/>
  <c r="K23" i="41"/>
  <c r="K24" i="41"/>
  <c r="K25" i="41"/>
  <c r="K26" i="41"/>
  <c r="K27" i="41"/>
  <c r="K29" i="41"/>
  <c r="K30" i="41"/>
  <c r="K34" i="41"/>
  <c r="K13" i="41"/>
  <c r="M27" i="41" l="1"/>
  <c r="M25" i="43"/>
  <c r="M21" i="42"/>
  <c r="N12" i="42" s="1"/>
  <c r="M13" i="41"/>
  <c r="N24" i="43"/>
  <c r="F35" i="41"/>
  <c r="D35" i="41"/>
  <c r="H35" i="41"/>
  <c r="J35" i="41"/>
  <c r="M12" i="41"/>
  <c r="F14" i="42"/>
  <c r="F17" i="42"/>
  <c r="F12" i="42"/>
  <c r="F11" i="42"/>
  <c r="F13" i="42"/>
  <c r="H14" i="42"/>
  <c r="H15" i="42"/>
  <c r="H16" i="42"/>
  <c r="H11" i="42"/>
  <c r="H12" i="42"/>
  <c r="H13" i="42"/>
  <c r="H17" i="42"/>
  <c r="H18" i="42"/>
  <c r="H19" i="42"/>
  <c r="F15" i="42"/>
  <c r="F20" i="42"/>
  <c r="M20" i="41"/>
  <c r="K17" i="41"/>
  <c r="K35" i="41" s="1"/>
  <c r="L23" i="41" s="1"/>
  <c r="J15" i="42"/>
  <c r="J17" i="42"/>
  <c r="J20" i="42"/>
  <c r="F16" i="42"/>
  <c r="F18" i="42"/>
  <c r="J11" i="42"/>
  <c r="J13" i="42"/>
  <c r="J14" i="42"/>
  <c r="J16" i="42"/>
  <c r="J18" i="42"/>
  <c r="D19" i="42"/>
  <c r="D17" i="42"/>
  <c r="D15" i="42"/>
  <c r="D12" i="42"/>
  <c r="D20" i="42"/>
  <c r="D18" i="42"/>
  <c r="D16" i="42"/>
  <c r="D14" i="42"/>
  <c r="D13" i="42"/>
  <c r="K21" i="42"/>
  <c r="L12" i="42" s="1"/>
  <c r="M35" i="41" l="1"/>
  <c r="N25" i="41" s="1"/>
  <c r="N20" i="43"/>
  <c r="N16" i="43"/>
  <c r="N12" i="43"/>
  <c r="N22" i="43"/>
  <c r="N18" i="43"/>
  <c r="N14" i="43"/>
  <c r="D21" i="42"/>
  <c r="F21" i="42"/>
  <c r="H21" i="42"/>
  <c r="L17" i="41"/>
  <c r="N23" i="43"/>
  <c r="N21" i="43"/>
  <c r="N19" i="43"/>
  <c r="N17" i="43"/>
  <c r="N15" i="43"/>
  <c r="N13" i="43"/>
  <c r="N11" i="43"/>
  <c r="L12" i="41"/>
  <c r="L14" i="41"/>
  <c r="L15" i="41"/>
  <c r="L11" i="41"/>
  <c r="L13" i="41"/>
  <c r="L16" i="41"/>
  <c r="L20" i="41"/>
  <c r="L30" i="41"/>
  <c r="L33" i="41"/>
  <c r="L18" i="41"/>
  <c r="L22" i="41"/>
  <c r="L34" i="41"/>
  <c r="L26" i="41"/>
  <c r="L29" i="41"/>
  <c r="L25" i="41"/>
  <c r="L19" i="41"/>
  <c r="L21" i="41"/>
  <c r="L32" i="41"/>
  <c r="L28" i="41"/>
  <c r="L24" i="41"/>
  <c r="L31" i="41"/>
  <c r="L27" i="41"/>
  <c r="J21" i="42"/>
  <c r="N20" i="42"/>
  <c r="N16" i="42"/>
  <c r="N13" i="42"/>
  <c r="N18" i="42"/>
  <c r="N14" i="42"/>
  <c r="N11" i="42"/>
  <c r="L20" i="42"/>
  <c r="L18" i="42"/>
  <c r="L16" i="42"/>
  <c r="L14" i="42"/>
  <c r="L13" i="42"/>
  <c r="L11" i="42"/>
  <c r="L19" i="42"/>
  <c r="L17" i="42"/>
  <c r="L15" i="42"/>
  <c r="N19" i="42"/>
  <c r="N17" i="42"/>
  <c r="N15" i="42"/>
  <c r="L35" i="41" l="1"/>
  <c r="N33" i="41"/>
  <c r="N22" i="41"/>
  <c r="N19" i="41"/>
  <c r="N32" i="41"/>
  <c r="N27" i="41"/>
  <c r="N30" i="41"/>
  <c r="N18" i="41"/>
  <c r="N11" i="41"/>
  <c r="N31" i="41"/>
  <c r="N12" i="41"/>
  <c r="N14" i="41"/>
  <c r="N21" i="41"/>
  <c r="N29" i="41"/>
  <c r="N26" i="41"/>
  <c r="N34" i="41"/>
  <c r="N20" i="41"/>
  <c r="N16" i="41"/>
  <c r="N13" i="41"/>
  <c r="N28" i="41"/>
  <c r="N15" i="41"/>
  <c r="N24" i="41"/>
  <c r="N17" i="41"/>
  <c r="N23" i="41"/>
  <c r="N25" i="43"/>
  <c r="N21" i="42"/>
  <c r="L21" i="42"/>
  <c r="N35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J25" i="43" l="1"/>
  <c r="F23" i="43" l="1"/>
  <c r="F15" i="43"/>
  <c r="F11" i="43"/>
  <c r="F12" i="43"/>
  <c r="F13" i="43"/>
  <c r="F14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<sst xmlns="http://schemas.openxmlformats.org/spreadsheetml/2006/main" count="174" uniqueCount="67">
  <si>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</si>
  <si>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</si>
  <si>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</si>
  <si>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</si>
  <si>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</si>
  <si>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</si>
  <si>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</si>
  <si>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</si>
  <si>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</si>
  <si>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</si>
  <si>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</si>
  <si>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</si>
  <si>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</si>
  <si>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</si>
  <si>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</si>
  <si>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</si>
  <si>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</si>
  <si>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</si>
  <si>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</si>
  <si>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</si>
  <si>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</si>
  <si>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</si>
  <si>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</si>
  <si>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</si>
  <si>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</si>
  <si>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</si>
  <si>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</si>
  <si>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</si>
  <si>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</si>
  <si>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</si>
  <si>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</si>
  <si>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</si>
  <si>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</si>
  <si>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</si>
  <si>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</si>
  <si>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</si>
  <si>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</si>
  <si>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</si>
  <si>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</si>
  <si>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</si>
  <si>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</si>
  <si>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</si>
  <si>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</si>
  <si>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</si>
  <si>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</si>
  <si>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</si>
  <si>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</si>
  <si>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</si>
  <si>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</si>
  <si>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</si>
  <si>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</si>
  <si>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</si>
  <si>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</si>
  <si>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</si>
  <si>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</si>
  <si>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</si>
  <si>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</si>
  <si>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*Podaci su dati na osnovu nerevidiranih izvještaja društava sa sjedištem u Federaciji Bosne i Hercegovine.</t>
  </si>
  <si>
    <t>*Podaci su dati na osnovu nerevidiranih izvještaja društava sa sjedištem u Republici Srpskoj.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</si>
  <si>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</si>
  <si>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</si>
  <si>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</si>
  <si>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</si>
  <si>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ASA Central osiguranje d.d.**</t>
  </si>
  <si>
    <t>BROJ I VRIJEDNOST ISPLAĆENIH ŠTETA PO DRUŠTVIMA ZA OSIGURANJE U REPUBLICI SRPSKOJ*</t>
  </si>
  <si>
    <t>I-VII-2025</t>
  </si>
  <si>
    <t>*Proces integracije Central osiguranja d.d. društvu ASA osiguranje d.d je započet u 2022. godini.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</si>
</sst>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80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5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65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/>
    <xf numFmtId="165" fontId="2" fillId="0" borderId="8" xfId="6" applyNumberFormat="1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0" borderId="13" xfId="1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4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59" t="s">
        <v>47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1" t="s">
        <v>7</v>
      </c>
      <c r="C8" s="76" t="s">
        <v>53</v>
      </c>
      <c r="D8" s="76"/>
      <c r="E8" s="77"/>
      <c r="F8" s="77"/>
      <c r="G8" s="76" t="s">
        <v>54</v>
      </c>
      <c r="H8" s="76"/>
      <c r="I8" s="76"/>
      <c r="J8" s="76"/>
      <c r="K8" s="76" t="s">
        <v>55</v>
      </c>
      <c r="L8" s="76"/>
      <c r="M8" s="76"/>
      <c r="N8" s="78"/>
    </row>
    <row r="9" spans="1:14" ht="19.5" customHeight="1" x14ac:dyDescent="0.25">
      <c r="A9" s="5"/>
      <c r="B9" s="72"/>
      <c r="C9" s="74" t="s">
        <v>46</v>
      </c>
      <c r="D9" s="74"/>
      <c r="E9" s="74" t="s">
        <v>20</v>
      </c>
      <c r="F9" s="74"/>
      <c r="G9" s="74" t="s">
        <v>46</v>
      </c>
      <c r="H9" s="74"/>
      <c r="I9" s="74" t="s">
        <v>20</v>
      </c>
      <c r="J9" s="74"/>
      <c r="K9" s="74" t="s">
        <v>46</v>
      </c>
      <c r="L9" s="74"/>
      <c r="M9" s="74" t="s">
        <v>20</v>
      </c>
      <c r="N9" s="75"/>
    </row>
    <row r="10" spans="1:14" ht="18.75" customHeight="1" thickBot="1" x14ac:dyDescent="0.3">
      <c r="A10" s="6"/>
      <c r="B10" s="73"/>
      <c r="C10" s="69" t="s">
        <v>65</v>
      </c>
      <c r="D10" s="52" t="s">
        <v>48</v>
      </c>
      <c r="E10" s="69" t="s">
        <v>65</v>
      </c>
      <c r="F10" s="7" t="s">
        <v>48</v>
      </c>
      <c r="G10" s="69" t="s">
        <v>65</v>
      </c>
      <c r="H10" s="52" t="s">
        <v>48</v>
      </c>
      <c r="I10" s="69" t="s">
        <v>65</v>
      </c>
      <c r="J10" s="7" t="s">
        <v>48</v>
      </c>
      <c r="K10" s="69" t="s">
        <v>65</v>
      </c>
      <c r="L10" s="52" t="s">
        <v>48</v>
      </c>
      <c r="M10" s="69" t="s">
        <v>65</v>
      </c>
      <c r="N10" s="11" t="s">
        <v>48</v>
      </c>
    </row>
    <row r="11" spans="1:14" x14ac:dyDescent="0.25">
      <c r="A11" s="70" t="s">
        <v>22</v>
      </c>
      <c r="B11" s="8" t="s">
        <v>50</v>
      </c>
      <c r="C11" s="49">
        <f>FBiH!C11</f>
        <v>14453</v>
      </c>
      <c r="D11" s="31">
        <f t="shared" ref="D11:D22" si="0">C11/C$35*100</f>
        <v>14.014894401023989</v>
      </c>
      <c r="E11" s="49">
        <f>FBiH!E11</f>
        <v>26576694</v>
      </c>
      <c r="F11" s="31">
        <f t="shared" ref="F11:F22" si="1">E11/E$35*100</f>
        <v>12.691618670054206</v>
      </c>
      <c r="G11" s="49">
        <f>FBiH!G11</f>
        <v>391</v>
      </c>
      <c r="H11" s="64">
        <f t="shared" ref="H11:H22" si="2">G11/G$35*100</f>
        <v>3.4574232911840128</v>
      </c>
      <c r="I11" s="49">
        <f>FBiH!I11</f>
        <v>6014201</v>
      </c>
      <c r="J11" s="31">
        <f t="shared" ref="J11:J22" si="3">I11/I$35*100</f>
        <v>8.1154922535486378</v>
      </c>
      <c r="K11" s="49">
        <f>FBiH!K11</f>
        <v>14844</v>
      </c>
      <c r="L11" s="64">
        <f t="shared" ref="L11:L22" si="4">K11/K$35*100</f>
        <v>12.971555905098963</v>
      </c>
      <c r="M11" s="49">
        <f>FBiH!M11</f>
        <v>32590895</v>
      </c>
      <c r="N11" s="31">
        <f t="shared" ref="N11:N22" si="5">M11/M$35*100</f>
        <v>11.495454113968238</v>
      </c>
    </row>
    <row r="12" spans="1:14" x14ac:dyDescent="0.25">
      <c r="A12" s="70" t="s">
        <v>23</v>
      </c>
      <c r="B12" s="8" t="s">
        <v>61</v>
      </c>
      <c r="C12" s="48">
        <f>FBiH!C12</f>
        <v>20732</v>
      </c>
      <c r="D12" s="31">
        <f t="shared" si="0"/>
        <v>20.103562632119932</v>
      </c>
      <c r="E12" s="48">
        <f>FBiH!E12</f>
        <v>37241726</v>
      </c>
      <c r="F12" s="31">
        <f t="shared" si="1"/>
        <v>17.784671976380626</v>
      </c>
      <c r="G12" s="48">
        <f>FBiH!G12</f>
        <v>0</v>
      </c>
      <c r="H12" s="64">
        <f t="shared" si="2"/>
        <v>0</v>
      </c>
      <c r="I12" s="48">
        <f>FBiH!I12</f>
        <v>0</v>
      </c>
      <c r="J12" s="31">
        <f t="shared" si="3"/>
        <v>0</v>
      </c>
      <c r="K12" s="48">
        <f>FBiH!K12</f>
        <v>20732</v>
      </c>
      <c r="L12" s="64">
        <f t="shared" si="4"/>
        <v>18.116834884432208</v>
      </c>
      <c r="M12" s="48">
        <f>FBiH!M12</f>
        <v>37241726</v>
      </c>
      <c r="N12" s="31">
        <f t="shared" si="5"/>
        <v>13.13589431520607</v>
      </c>
    </row>
    <row r="13" spans="1:14" x14ac:dyDescent="0.25">
      <c r="A13" s="70" t="s">
        <v>24</v>
      </c>
      <c r="B13" s="8" t="s">
        <v>9</v>
      </c>
      <c r="C13" s="48">
        <f>RS!C11</f>
        <v>1121</v>
      </c>
      <c r="D13" s="31">
        <f t="shared" si="0"/>
        <v>1.0870197622326085</v>
      </c>
      <c r="E13" s="48">
        <f>RS!E11</f>
        <v>4350673.9399999995</v>
      </c>
      <c r="F13" s="31">
        <f t="shared" si="1"/>
        <v>2.0776509901578537</v>
      </c>
      <c r="G13" s="48">
        <f>RS!G11</f>
        <v>0</v>
      </c>
      <c r="H13" s="64">
        <f t="shared" si="2"/>
        <v>0</v>
      </c>
      <c r="I13" s="48">
        <f>RS!I11</f>
        <v>0</v>
      </c>
      <c r="J13" s="31">
        <f t="shared" si="3"/>
        <v>0</v>
      </c>
      <c r="K13" s="48">
        <f>RS!K11</f>
        <v>1121</v>
      </c>
      <c r="L13" s="64">
        <f t="shared" si="4"/>
        <v>0.97959540350417273</v>
      </c>
      <c r="M13" s="48">
        <f>RS!M11</f>
        <v>4350673.9399999995</v>
      </c>
      <c r="N13" s="31">
        <f t="shared" si="5"/>
        <v>1.5345688617053137</v>
      </c>
    </row>
    <row r="14" spans="1:14" x14ac:dyDescent="0.25">
      <c r="A14" s="70" t="s">
        <v>25</v>
      </c>
      <c r="B14" s="8" t="s">
        <v>0</v>
      </c>
      <c r="C14" s="48">
        <f>FBiH!C13</f>
        <v>2550</v>
      </c>
      <c r="D14" s="31">
        <f t="shared" si="0"/>
        <v>2.4727032949983516</v>
      </c>
      <c r="E14" s="48">
        <f>FBiH!E13</f>
        <v>6701655</v>
      </c>
      <c r="F14" s="31">
        <f t="shared" si="1"/>
        <v>3.2003547814586009</v>
      </c>
      <c r="G14" s="48">
        <f>FBiH!G13</f>
        <v>0</v>
      </c>
      <c r="H14" s="64">
        <f t="shared" si="2"/>
        <v>0</v>
      </c>
      <c r="I14" s="48">
        <f>FBiH!I13</f>
        <v>0</v>
      </c>
      <c r="J14" s="31">
        <f t="shared" si="3"/>
        <v>0</v>
      </c>
      <c r="K14" s="48">
        <f>FBiH!K13</f>
        <v>2550</v>
      </c>
      <c r="L14" s="64">
        <f t="shared" si="4"/>
        <v>2.2283392318783588</v>
      </c>
      <c r="M14" s="48">
        <f>FBiH!M13</f>
        <v>6701655</v>
      </c>
      <c r="N14" s="31">
        <f t="shared" si="5"/>
        <v>2.3638064416502158</v>
      </c>
    </row>
    <row r="15" spans="1:14" x14ac:dyDescent="0.25">
      <c r="A15" s="70" t="s">
        <v>26</v>
      </c>
      <c r="B15" s="8" t="s">
        <v>1</v>
      </c>
      <c r="C15" s="48">
        <f>FBiH!C14</f>
        <v>5003</v>
      </c>
      <c r="D15" s="31">
        <f t="shared" si="0"/>
        <v>4.8513468960300985</v>
      </c>
      <c r="E15" s="48">
        <f>FBiH!E14</f>
        <v>12779368</v>
      </c>
      <c r="F15" s="31">
        <f t="shared" si="1"/>
        <v>6.1027479753611669</v>
      </c>
      <c r="G15" s="48">
        <f>FBiH!G14</f>
        <v>291</v>
      </c>
      <c r="H15" s="64">
        <f t="shared" si="2"/>
        <v>2.5731718100627821</v>
      </c>
      <c r="I15" s="48">
        <f>FBiH!I14</f>
        <v>2955164</v>
      </c>
      <c r="J15" s="31">
        <f t="shared" si="3"/>
        <v>3.9876636231422604</v>
      </c>
      <c r="K15" s="48">
        <f>FBiH!K14</f>
        <v>5294</v>
      </c>
      <c r="L15" s="64">
        <f t="shared" si="4"/>
        <v>4.6262070170839342</v>
      </c>
      <c r="M15" s="48">
        <f>FBiH!M14</f>
        <v>15734532</v>
      </c>
      <c r="N15" s="31">
        <f t="shared" si="5"/>
        <v>5.5498810514643706</v>
      </c>
    </row>
    <row r="16" spans="1:14" x14ac:dyDescent="0.25">
      <c r="A16" s="70" t="s">
        <v>27</v>
      </c>
      <c r="B16" s="8" t="s">
        <v>10</v>
      </c>
      <c r="C16" s="48">
        <f>RS!C12</f>
        <v>1828</v>
      </c>
      <c r="D16" s="31">
        <f t="shared" si="0"/>
        <v>1.772588871865485</v>
      </c>
      <c r="E16" s="48">
        <f>RS!E12</f>
        <v>5529524.8700000001</v>
      </c>
      <c r="F16" s="31">
        <f t="shared" si="1"/>
        <v>2.6406076345169587</v>
      </c>
      <c r="G16" s="48">
        <f>RS!G12</f>
        <v>0</v>
      </c>
      <c r="H16" s="64">
        <f t="shared" si="2"/>
        <v>0</v>
      </c>
      <c r="I16" s="48">
        <f>RS!I12</f>
        <v>0</v>
      </c>
      <c r="J16" s="31">
        <f t="shared" si="3"/>
        <v>0</v>
      </c>
      <c r="K16" s="48">
        <f>RS!K12</f>
        <v>1828</v>
      </c>
      <c r="L16" s="64">
        <f t="shared" si="4"/>
        <v>1.5974133787739764</v>
      </c>
      <c r="M16" s="48">
        <f>RS!M12</f>
        <v>5529524.8700000001</v>
      </c>
      <c r="N16" s="31">
        <f t="shared" si="5"/>
        <v>1.9503729313089191</v>
      </c>
    </row>
    <row r="17" spans="1:14" x14ac:dyDescent="0.25">
      <c r="A17" s="70" t="s">
        <v>28</v>
      </c>
      <c r="B17" s="8" t="s">
        <v>11</v>
      </c>
      <c r="C17" s="48">
        <f>RS!C13</f>
        <v>2895</v>
      </c>
      <c r="D17" s="31">
        <f t="shared" si="0"/>
        <v>2.8072455054981287</v>
      </c>
      <c r="E17" s="48">
        <f>RS!E13</f>
        <v>8724829.7300000004</v>
      </c>
      <c r="F17" s="31">
        <f t="shared" si="1"/>
        <v>4.1665156657299818</v>
      </c>
      <c r="G17" s="48">
        <f>RS!G13</f>
        <v>0</v>
      </c>
      <c r="H17" s="64">
        <f t="shared" si="2"/>
        <v>0</v>
      </c>
      <c r="I17" s="48">
        <f>RS!I13</f>
        <v>0</v>
      </c>
      <c r="J17" s="31">
        <f t="shared" si="3"/>
        <v>0</v>
      </c>
      <c r="K17" s="48">
        <f>RS!K13</f>
        <v>2895</v>
      </c>
      <c r="L17" s="64">
        <f t="shared" si="4"/>
        <v>2.5298204220736662</v>
      </c>
      <c r="M17" s="48">
        <f>RS!M13</f>
        <v>8724829.7300000004</v>
      </c>
      <c r="N17" s="31">
        <f t="shared" si="5"/>
        <v>3.0774202369527104</v>
      </c>
    </row>
    <row r="18" spans="1:14" x14ac:dyDescent="0.25">
      <c r="A18" s="70" t="s">
        <v>29</v>
      </c>
      <c r="B18" s="8" t="s">
        <v>2</v>
      </c>
      <c r="C18" s="48">
        <f>FBiH!C15</f>
        <v>9801</v>
      </c>
      <c r="D18" s="31">
        <f t="shared" si="0"/>
        <v>9.5039078408936639</v>
      </c>
      <c r="E18" s="48">
        <f>FBiH!E15</f>
        <v>20918965</v>
      </c>
      <c r="F18" s="31">
        <f t="shared" si="1"/>
        <v>9.9897875466455854</v>
      </c>
      <c r="G18" s="48">
        <f>FBiH!G15</f>
        <v>0</v>
      </c>
      <c r="H18" s="64">
        <f t="shared" si="2"/>
        <v>0</v>
      </c>
      <c r="I18" s="48">
        <f>FBiH!I15</f>
        <v>0</v>
      </c>
      <c r="J18" s="31">
        <f t="shared" si="3"/>
        <v>0</v>
      </c>
      <c r="K18" s="48">
        <f>FBiH!K15</f>
        <v>9801</v>
      </c>
      <c r="L18" s="64">
        <f t="shared" si="4"/>
        <v>8.5646873771136462</v>
      </c>
      <c r="M18" s="48">
        <f>FBiH!M15</f>
        <v>20918965</v>
      </c>
      <c r="N18" s="31">
        <f t="shared" si="5"/>
        <v>7.3785332458408277</v>
      </c>
    </row>
    <row r="19" spans="1:14" x14ac:dyDescent="0.25">
      <c r="A19" s="70" t="s">
        <v>30</v>
      </c>
      <c r="B19" s="8" t="s">
        <v>19</v>
      </c>
      <c r="C19" s="48">
        <f>RS!C14</f>
        <v>893</v>
      </c>
      <c r="D19" s="31">
        <f t="shared" si="0"/>
        <v>0.865930997032756</v>
      </c>
      <c r="E19" s="48">
        <f>RS!E14</f>
        <v>2751796.24</v>
      </c>
      <c r="F19" s="31">
        <f t="shared" si="1"/>
        <v>1.3141118506225404</v>
      </c>
      <c r="G19" s="48">
        <f>RS!G14</f>
        <v>0</v>
      </c>
      <c r="H19" s="64">
        <f t="shared" si="2"/>
        <v>0</v>
      </c>
      <c r="I19" s="48">
        <f>RS!I14</f>
        <v>0</v>
      </c>
      <c r="J19" s="31">
        <f t="shared" si="3"/>
        <v>0</v>
      </c>
      <c r="K19" s="48">
        <f>RS!K14</f>
        <v>893</v>
      </c>
      <c r="L19" s="64">
        <f t="shared" si="4"/>
        <v>0.78035566041857829</v>
      </c>
      <c r="M19" s="48">
        <f>RS!M14</f>
        <v>2751796.24</v>
      </c>
      <c r="N19" s="31">
        <f t="shared" si="5"/>
        <v>0.97061303188851777</v>
      </c>
    </row>
    <row r="20" spans="1:14" x14ac:dyDescent="0.25">
      <c r="A20" s="70" t="s">
        <v>31</v>
      </c>
      <c r="B20" s="8" t="s">
        <v>13</v>
      </c>
      <c r="C20" s="48">
        <f>RS!C15</f>
        <v>1018</v>
      </c>
      <c r="D20" s="31">
        <f t="shared" si="0"/>
        <v>0.98714194286600865</v>
      </c>
      <c r="E20" s="48">
        <f>RS!E15</f>
        <v>3488109.6500000004</v>
      </c>
      <c r="F20" s="31">
        <f t="shared" si="1"/>
        <v>1.6657360602163778</v>
      </c>
      <c r="G20" s="48">
        <f>RS!G15</f>
        <v>1104</v>
      </c>
      <c r="H20" s="64">
        <f t="shared" si="2"/>
        <v>9.7621363515783894</v>
      </c>
      <c r="I20" s="48">
        <f>RS!I15</f>
        <v>9215796.3000000007</v>
      </c>
      <c r="J20" s="31">
        <f t="shared" si="3"/>
        <v>12.435687381072267</v>
      </c>
      <c r="K20" s="48">
        <f>RS!K15</f>
        <v>2122</v>
      </c>
      <c r="L20" s="64">
        <f t="shared" si="4"/>
        <v>1.8543277843317167</v>
      </c>
      <c r="M20" s="48">
        <f>RS!M15</f>
        <v>12703905.950000001</v>
      </c>
      <c r="N20" s="31">
        <f t="shared" si="5"/>
        <v>4.4809192234945714</v>
      </c>
    </row>
    <row r="21" spans="1:14" x14ac:dyDescent="0.25">
      <c r="A21" s="70" t="s">
        <v>32</v>
      </c>
      <c r="B21" s="8" t="s">
        <v>3</v>
      </c>
      <c r="C21" s="48">
        <f>FBiH!C16</f>
        <v>2693</v>
      </c>
      <c r="D21" s="31">
        <f t="shared" si="0"/>
        <v>2.6113686170315926</v>
      </c>
      <c r="E21" s="48">
        <f>FBiH!E16</f>
        <v>6225120</v>
      </c>
      <c r="F21" s="31">
        <f t="shared" si="1"/>
        <v>2.9727869544393983</v>
      </c>
      <c r="G21" s="48">
        <f>FBiH!G16</f>
        <v>1544</v>
      </c>
      <c r="H21" s="64">
        <f t="shared" si="2"/>
        <v>13.652842868511804</v>
      </c>
      <c r="I21" s="48">
        <f>FBiH!I16</f>
        <v>14333517</v>
      </c>
      <c r="J21" s="31">
        <f t="shared" si="3"/>
        <v>19.341479637878368</v>
      </c>
      <c r="K21" s="48">
        <f>FBiH!K16</f>
        <v>4237</v>
      </c>
      <c r="L21" s="64">
        <f t="shared" si="4"/>
        <v>3.702538559007297</v>
      </c>
      <c r="M21" s="48">
        <f>FBiH!M16</f>
        <v>20558637</v>
      </c>
      <c r="N21" s="31">
        <f t="shared" si="5"/>
        <v>7.2514384241129202</v>
      </c>
    </row>
    <row r="22" spans="1:14" x14ac:dyDescent="0.25">
      <c r="A22" s="70" t="s">
        <v>33</v>
      </c>
      <c r="B22" s="8" t="s">
        <v>14</v>
      </c>
      <c r="C22" s="48">
        <f>RS!C16</f>
        <v>634</v>
      </c>
      <c r="D22" s="31">
        <f t="shared" si="0"/>
        <v>0.61478191726625675</v>
      </c>
      <c r="E22" s="48">
        <f>RS!E16</f>
        <v>2173099.69</v>
      </c>
      <c r="F22" s="31">
        <f t="shared" si="1"/>
        <v>1.0377570888799414</v>
      </c>
      <c r="G22" s="48">
        <f>RS!G16</f>
        <v>0</v>
      </c>
      <c r="H22" s="65">
        <f t="shared" si="2"/>
        <v>0</v>
      </c>
      <c r="I22" s="48">
        <f>RS!I16</f>
        <v>0</v>
      </c>
      <c r="J22" s="31">
        <f t="shared" si="3"/>
        <v>0</v>
      </c>
      <c r="K22" s="48">
        <f>RS!K16</f>
        <v>634</v>
      </c>
      <c r="L22" s="65">
        <f t="shared" si="4"/>
        <v>0.55402630314152135</v>
      </c>
      <c r="M22" s="48">
        <f>RS!M16</f>
        <v>2173099.69</v>
      </c>
      <c r="N22" s="31">
        <f t="shared" si="5"/>
        <v>0.76649529788837045</v>
      </c>
    </row>
    <row r="23" spans="1:14" x14ac:dyDescent="0.25">
      <c r="A23" s="70" t="s">
        <v>34</v>
      </c>
      <c r="B23" s="8" t="s">
        <v>15</v>
      </c>
      <c r="C23" s="48">
        <f>RS!C17</f>
        <v>2128</v>
      </c>
      <c r="D23" s="31">
        <f t="shared" ref="D23:D34" si="6">C23/C$35*100</f>
        <v>2.0634951418652911</v>
      </c>
      <c r="E23" s="48">
        <f>RS!E17</f>
        <v>6072442.5</v>
      </c>
      <c r="F23" s="31">
        <f t="shared" ref="F23:F34" si="7">E23/E$35*100</f>
        <v>2.8998762827999087</v>
      </c>
      <c r="G23" s="48">
        <f>RS!G17</f>
        <v>0</v>
      </c>
      <c r="H23" s="65">
        <f t="shared" ref="H23:H34" si="8">G23/G$35*100</f>
        <v>0</v>
      </c>
      <c r="I23" s="48">
        <f>RS!I17</f>
        <v>0</v>
      </c>
      <c r="J23" s="31">
        <f t="shared" ref="J23:J34" si="9">I23/I$35*100</f>
        <v>0</v>
      </c>
      <c r="K23" s="48">
        <f>RS!K17</f>
        <v>2128</v>
      </c>
      <c r="L23" s="65">
        <f t="shared" ref="L23:L34" si="10">K23/K$35*100</f>
        <v>1.8595709354655481</v>
      </c>
      <c r="M23" s="48">
        <f>RS!M17</f>
        <v>6072442.5</v>
      </c>
      <c r="N23" s="31">
        <f t="shared" ref="N23:N34" si="11">M23/M$35*100</f>
        <v>2.1418707316402505</v>
      </c>
    </row>
    <row r="24" spans="1:14" x14ac:dyDescent="0.25">
      <c r="A24" s="70" t="s">
        <v>35</v>
      </c>
      <c r="B24" s="8" t="s">
        <v>16</v>
      </c>
      <c r="C24" s="48">
        <f>RS!C18</f>
        <v>997</v>
      </c>
      <c r="D24" s="31">
        <f t="shared" si="6"/>
        <v>0.96677850396602216</v>
      </c>
      <c r="E24" s="48">
        <f>RS!E18</f>
        <v>3318645.14</v>
      </c>
      <c r="F24" s="31">
        <f t="shared" si="7"/>
        <v>1.5848088034617343</v>
      </c>
      <c r="G24" s="48">
        <f>RS!G18</f>
        <v>0</v>
      </c>
      <c r="H24" s="65">
        <f t="shared" si="8"/>
        <v>0</v>
      </c>
      <c r="I24" s="48">
        <f>RS!I18</f>
        <v>0</v>
      </c>
      <c r="J24" s="31">
        <f t="shared" si="9"/>
        <v>0</v>
      </c>
      <c r="K24" s="48">
        <f>RS!K18</f>
        <v>997</v>
      </c>
      <c r="L24" s="65">
        <f t="shared" si="10"/>
        <v>0.87123694673832308</v>
      </c>
      <c r="M24" s="48">
        <f>RS!M18</f>
        <v>3318645.14</v>
      </c>
      <c r="N24" s="31">
        <f t="shared" si="11"/>
        <v>1.1705518650964848</v>
      </c>
    </row>
    <row r="25" spans="1:14" x14ac:dyDescent="0.25">
      <c r="A25" s="70" t="s">
        <v>36</v>
      </c>
      <c r="B25" s="8" t="s">
        <v>8</v>
      </c>
      <c r="C25" s="48">
        <f>RS!C19</f>
        <v>2191</v>
      </c>
      <c r="D25" s="31">
        <f t="shared" si="6"/>
        <v>2.1245854585652504</v>
      </c>
      <c r="E25" s="48">
        <f>RS!E19</f>
        <v>6444107.2200000007</v>
      </c>
      <c r="F25" s="31">
        <f t="shared" si="7"/>
        <v>3.0773636293958577</v>
      </c>
      <c r="G25" s="48">
        <f>RS!G19</f>
        <v>0</v>
      </c>
      <c r="H25" s="65">
        <f t="shared" si="8"/>
        <v>0</v>
      </c>
      <c r="I25" s="48">
        <f>RS!I19</f>
        <v>0</v>
      </c>
      <c r="J25" s="31">
        <f t="shared" si="9"/>
        <v>0</v>
      </c>
      <c r="K25" s="48">
        <f>RS!K19</f>
        <v>2191</v>
      </c>
      <c r="L25" s="65">
        <f t="shared" si="10"/>
        <v>1.9146240223707784</v>
      </c>
      <c r="M25" s="48">
        <f>RS!M19</f>
        <v>6444107.2200000007</v>
      </c>
      <c r="N25" s="31">
        <f t="shared" si="11"/>
        <v>2.2729642390306077</v>
      </c>
    </row>
    <row r="26" spans="1:14" x14ac:dyDescent="0.25">
      <c r="A26" s="70" t="s">
        <v>37</v>
      </c>
      <c r="B26" s="8" t="s">
        <v>12</v>
      </c>
      <c r="C26" s="48">
        <f>RS!C20</f>
        <v>795</v>
      </c>
      <c r="D26" s="31">
        <f t="shared" si="6"/>
        <v>0.7709016154994861</v>
      </c>
      <c r="E26" s="48">
        <f>RS!E20</f>
        <v>2601970.9300000002</v>
      </c>
      <c r="F26" s="31">
        <f t="shared" si="7"/>
        <v>1.2425632335657064</v>
      </c>
      <c r="G26" s="48">
        <f>RS!G20</f>
        <v>0</v>
      </c>
      <c r="H26" s="65">
        <f t="shared" si="8"/>
        <v>0</v>
      </c>
      <c r="I26" s="48">
        <f>RS!I20</f>
        <v>0</v>
      </c>
      <c r="J26" s="31">
        <f t="shared" si="9"/>
        <v>0</v>
      </c>
      <c r="K26" s="48">
        <f>RS!K20</f>
        <v>795</v>
      </c>
      <c r="L26" s="65">
        <f t="shared" si="10"/>
        <v>0.69471752523266483</v>
      </c>
      <c r="M26" s="48">
        <f>RS!M20</f>
        <v>2601970.9300000002</v>
      </c>
      <c r="N26" s="31">
        <f t="shared" si="11"/>
        <v>0.91776667783116317</v>
      </c>
    </row>
    <row r="27" spans="1:14" x14ac:dyDescent="0.25">
      <c r="A27" s="70" t="s">
        <v>38</v>
      </c>
      <c r="B27" s="8" t="s">
        <v>52</v>
      </c>
      <c r="C27" s="48">
        <f>RS!C21</f>
        <v>2162</v>
      </c>
      <c r="D27" s="31">
        <f t="shared" si="6"/>
        <v>2.0964645191319358</v>
      </c>
      <c r="E27" s="48">
        <f>RS!E21</f>
        <v>5402286.9399999995</v>
      </c>
      <c r="F27" s="31">
        <f t="shared" si="7"/>
        <v>2.5798455514705476</v>
      </c>
      <c r="G27" s="48">
        <f>RS!G21</f>
        <v>0</v>
      </c>
      <c r="H27" s="65">
        <f t="shared" si="8"/>
        <v>0</v>
      </c>
      <c r="I27" s="48">
        <f>RS!I21</f>
        <v>0</v>
      </c>
      <c r="J27" s="31">
        <f t="shared" si="9"/>
        <v>0</v>
      </c>
      <c r="K27" s="48">
        <f>RS!K21</f>
        <v>2162</v>
      </c>
      <c r="L27" s="65">
        <f t="shared" si="10"/>
        <v>1.889282125223926</v>
      </c>
      <c r="M27" s="48">
        <f>RS!M21</f>
        <v>5402286.9399999995</v>
      </c>
      <c r="N27" s="31">
        <f t="shared" si="11"/>
        <v>1.9054935935100856</v>
      </c>
    </row>
    <row r="28" spans="1:14" x14ac:dyDescent="0.25">
      <c r="A28" s="70" t="s">
        <v>39</v>
      </c>
      <c r="B28" s="8" t="s">
        <v>4</v>
      </c>
      <c r="C28" s="48">
        <f>FBiH!C17</f>
        <v>7616</v>
      </c>
      <c r="D28" s="31">
        <f t="shared" si="6"/>
        <v>7.3851405077284102</v>
      </c>
      <c r="E28" s="48">
        <f>FBiH!E17</f>
        <v>18584510</v>
      </c>
      <c r="F28" s="31">
        <f t="shared" si="7"/>
        <v>8.8749757245882073</v>
      </c>
      <c r="G28" s="48">
        <f>FBiH!G17</f>
        <v>470</v>
      </c>
      <c r="H28" s="65">
        <f t="shared" si="8"/>
        <v>4.1559819612697853</v>
      </c>
      <c r="I28" s="48">
        <f>FBiH!I17</f>
        <v>2008729</v>
      </c>
      <c r="J28" s="31">
        <f t="shared" si="9"/>
        <v>2.7105553404315055</v>
      </c>
      <c r="K28" s="48">
        <f>FBiH!K17</f>
        <v>8086</v>
      </c>
      <c r="L28" s="65">
        <f t="shared" si="10"/>
        <v>7.0660200113601608</v>
      </c>
      <c r="M28" s="48">
        <f>FBiH!M17</f>
        <v>20593239</v>
      </c>
      <c r="N28" s="31">
        <f t="shared" si="11"/>
        <v>7.2636432347893836</v>
      </c>
    </row>
    <row r="29" spans="1:14" x14ac:dyDescent="0.25">
      <c r="A29" s="70" t="s">
        <v>40</v>
      </c>
      <c r="B29" s="8" t="s">
        <v>18</v>
      </c>
      <c r="C29" s="48">
        <f>RS!C22</f>
        <v>188</v>
      </c>
      <c r="D29" s="31">
        <f t="shared" si="6"/>
        <v>0.1823012625332118</v>
      </c>
      <c r="E29" s="48">
        <f>RS!E22</f>
        <v>763790.08</v>
      </c>
      <c r="F29" s="31">
        <f t="shared" si="7"/>
        <v>0.36474560904114689</v>
      </c>
      <c r="G29" s="48">
        <f>RS!G22</f>
        <v>0</v>
      </c>
      <c r="H29" s="65">
        <f t="shared" si="8"/>
        <v>0</v>
      </c>
      <c r="I29" s="48">
        <f>RS!I22</f>
        <v>0</v>
      </c>
      <c r="J29" s="31">
        <f t="shared" si="9"/>
        <v>0</v>
      </c>
      <c r="K29" s="48">
        <f>RS!K22</f>
        <v>188</v>
      </c>
      <c r="L29" s="65">
        <f t="shared" si="10"/>
        <v>0.16428540219338489</v>
      </c>
      <c r="M29" s="48">
        <f>RS!M22</f>
        <v>763790.08</v>
      </c>
      <c r="N29" s="31">
        <f t="shared" si="11"/>
        <v>0.2694038877221423</v>
      </c>
    </row>
    <row r="30" spans="1:14" x14ac:dyDescent="0.25">
      <c r="A30" s="70" t="s">
        <v>41</v>
      </c>
      <c r="B30" s="8" t="s">
        <v>17</v>
      </c>
      <c r="C30" s="48">
        <f>RS!C23</f>
        <v>912</v>
      </c>
      <c r="D30" s="31">
        <f t="shared" si="6"/>
        <v>0.88435506079941051</v>
      </c>
      <c r="E30" s="48">
        <f>RS!E23</f>
        <v>2033882.61</v>
      </c>
      <c r="F30" s="31">
        <f t="shared" si="7"/>
        <v>0.97127439950862871</v>
      </c>
      <c r="G30" s="48">
        <f>RS!G23</f>
        <v>0</v>
      </c>
      <c r="H30" s="65">
        <f t="shared" si="8"/>
        <v>0</v>
      </c>
      <c r="I30" s="48">
        <f>RS!I23</f>
        <v>0</v>
      </c>
      <c r="J30" s="31">
        <f t="shared" si="9"/>
        <v>0</v>
      </c>
      <c r="K30" s="48">
        <f>RS!K23</f>
        <v>912</v>
      </c>
      <c r="L30" s="65">
        <f t="shared" si="10"/>
        <v>0.79695897234237778</v>
      </c>
      <c r="M30" s="48">
        <f>RS!M23</f>
        <v>2033882.61</v>
      </c>
      <c r="N30" s="31">
        <f t="shared" si="11"/>
        <v>0.71739067664306122</v>
      </c>
    </row>
    <row r="31" spans="1:14" x14ac:dyDescent="0.25">
      <c r="A31" s="70" t="s">
        <v>42</v>
      </c>
      <c r="B31" s="8" t="s">
        <v>5</v>
      </c>
      <c r="C31" s="48">
        <f>FBiH!C18</f>
        <v>8036</v>
      </c>
      <c r="D31" s="31">
        <f t="shared" si="6"/>
        <v>7.7924092857281382</v>
      </c>
      <c r="E31" s="48">
        <f>FBiH!E18</f>
        <v>9918294</v>
      </c>
      <c r="F31" s="31">
        <f t="shared" si="7"/>
        <v>4.7364508657655691</v>
      </c>
      <c r="G31" s="48">
        <f>FBiH!G18</f>
        <v>2825</v>
      </c>
      <c r="H31" s="65">
        <f t="shared" si="8"/>
        <v>24.980104341674771</v>
      </c>
      <c r="I31" s="48">
        <f>FBiH!I18</f>
        <v>7997731</v>
      </c>
      <c r="J31" s="31">
        <f t="shared" si="9"/>
        <v>10.792044359087068</v>
      </c>
      <c r="K31" s="48">
        <f>FBiH!K18</f>
        <v>10861</v>
      </c>
      <c r="L31" s="65">
        <f t="shared" si="10"/>
        <v>9.490977410757198</v>
      </c>
      <c r="M31" s="48">
        <f>FBiH!M18</f>
        <v>17916025</v>
      </c>
      <c r="N31" s="31">
        <f t="shared" si="11"/>
        <v>6.3193368360153297</v>
      </c>
    </row>
    <row r="32" spans="1:14" x14ac:dyDescent="0.25">
      <c r="A32" s="70" t="s">
        <v>43</v>
      </c>
      <c r="B32" s="8" t="s">
        <v>6</v>
      </c>
      <c r="C32" s="48">
        <f>FBiH!C19</f>
        <v>10988</v>
      </c>
      <c r="D32" s="31">
        <f t="shared" si="6"/>
        <v>10.654926982526231</v>
      </c>
      <c r="E32" s="48">
        <f>FBiH!E19</f>
        <v>7771336</v>
      </c>
      <c r="F32" s="31">
        <f t="shared" si="7"/>
        <v>3.7111776607302764</v>
      </c>
      <c r="G32" s="48">
        <f>FBiH!G19</f>
        <v>2272</v>
      </c>
      <c r="H32" s="65">
        <f t="shared" si="8"/>
        <v>20.090193651074365</v>
      </c>
      <c r="I32" s="48">
        <f>FBiH!I19</f>
        <v>14632692</v>
      </c>
      <c r="J32" s="31">
        <f t="shared" si="9"/>
        <v>19.745182872099406</v>
      </c>
      <c r="K32" s="48">
        <f>FBiH!K19</f>
        <v>13260</v>
      </c>
      <c r="L32" s="65">
        <f t="shared" si="10"/>
        <v>11.587364005767466</v>
      </c>
      <c r="M32" s="48">
        <f>FBiH!M19</f>
        <v>22404028</v>
      </c>
      <c r="N32" s="31">
        <f t="shared" si="11"/>
        <v>7.9023443769205972</v>
      </c>
    </row>
    <row r="33" spans="1:14" x14ac:dyDescent="0.25">
      <c r="A33" s="70" t="s">
        <v>44</v>
      </c>
      <c r="B33" s="8" t="s">
        <v>56</v>
      </c>
      <c r="C33" s="48">
        <f>FBiH!C20</f>
        <v>650</v>
      </c>
      <c r="D33" s="31">
        <f t="shared" si="6"/>
        <v>0.63029691833291313</v>
      </c>
      <c r="E33" s="48">
        <f>FBiH!E20</f>
        <v>344442</v>
      </c>
      <c r="F33" s="31">
        <f t="shared" si="7"/>
        <v>0.16448722019190237</v>
      </c>
      <c r="G33" s="48">
        <f>FBiH!G20</f>
        <v>2157</v>
      </c>
      <c r="H33" s="65">
        <f t="shared" si="8"/>
        <v>19.073304447784949</v>
      </c>
      <c r="I33" s="48">
        <f>FBiH!I20</f>
        <v>14863387</v>
      </c>
      <c r="J33" s="31">
        <f t="shared" si="9"/>
        <v>20.056479997924168</v>
      </c>
      <c r="K33" s="48">
        <f>FBiH!K20</f>
        <v>2807</v>
      </c>
      <c r="L33" s="65">
        <f t="shared" si="10"/>
        <v>2.4529208721108051</v>
      </c>
      <c r="M33" s="48">
        <f>FBiH!M20</f>
        <v>15207829</v>
      </c>
      <c r="N33" s="31">
        <f t="shared" si="11"/>
        <v>5.3641024722572208</v>
      </c>
    </row>
    <row r="34" spans="1:14" x14ac:dyDescent="0.25">
      <c r="A34" s="70" t="s">
        <v>45</v>
      </c>
      <c r="B34" s="8" t="s">
        <v>21</v>
      </c>
      <c r="C34" s="48">
        <f>RS!C24</f>
        <v>2842</v>
      </c>
      <c r="D34" s="31">
        <f t="shared" si="6"/>
        <v>2.7558520644648294</v>
      </c>
      <c r="E34" s="48">
        <f>RS!E24</f>
        <v>8686232.8100000005</v>
      </c>
      <c r="F34" s="31">
        <f t="shared" si="7"/>
        <v>4.1480838250172649</v>
      </c>
      <c r="G34" s="48">
        <f>RS!G24</f>
        <v>255</v>
      </c>
      <c r="H34" s="65">
        <f t="shared" si="8"/>
        <v>2.254841276859139</v>
      </c>
      <c r="I34" s="48">
        <f>RS!I24</f>
        <v>2086437.69</v>
      </c>
      <c r="J34" s="31">
        <f t="shared" si="9"/>
        <v>2.8154145348163313</v>
      </c>
      <c r="K34" s="48">
        <f>RS!K24</f>
        <v>3097</v>
      </c>
      <c r="L34" s="65">
        <f t="shared" si="10"/>
        <v>2.7063398435793244</v>
      </c>
      <c r="M34" s="48">
        <f>RS!M24</f>
        <v>10772670.5</v>
      </c>
      <c r="N34" s="31">
        <f t="shared" si="11"/>
        <v>3.7997342330626167</v>
      </c>
    </row>
    <row r="35" spans="1:14" ht="15.75" thickBot="1" x14ac:dyDescent="0.3">
      <c r="A35" s="54"/>
      <c r="B35" s="55" t="s">
        <v>51</v>
      </c>
      <c r="C35" s="60">
        <f t="shared" ref="C35:N35" si="12">SUM(C11:C34)</f>
        <v>103126</v>
      </c>
      <c r="D35" s="56">
        <f t="shared" si="12"/>
        <v>100.00000000000001</v>
      </c>
      <c r="E35" s="60">
        <f t="shared" si="12"/>
        <v>209403502.35000002</v>
      </c>
      <c r="F35" s="56">
        <f t="shared" si="12"/>
        <v>99.999999999999986</v>
      </c>
      <c r="G35" s="60">
        <f t="shared" si="12"/>
        <v>11309</v>
      </c>
      <c r="H35" s="56">
        <f t="shared" si="12"/>
        <v>100</v>
      </c>
      <c r="I35" s="60">
        <f t="shared" si="12"/>
        <v>74107654.989999995</v>
      </c>
      <c r="J35" s="57">
        <f t="shared" si="12"/>
        <v>100.00000000000001</v>
      </c>
      <c r="K35" s="60">
        <f t="shared" si="12"/>
        <v>114435</v>
      </c>
      <c r="L35" s="56">
        <f t="shared" si="12"/>
        <v>100.00000000000001</v>
      </c>
      <c r="M35" s="60">
        <f>SUM(M11:M34)</f>
        <v>283511157.34000003</v>
      </c>
      <c r="N35" s="57">
        <f t="shared" si="12"/>
        <v>100</v>
      </c>
    </row>
    <row r="38" spans="1:14" x14ac:dyDescent="0.25">
      <c r="A38" t="s">
        <v>59</v>
      </c>
      <c r="B38" s="43"/>
    </row>
    <row r="39" spans="1:14" x14ac:dyDescent="0.25">
      <c r="A39" t="s">
        <v>66</v>
      </c>
      <c r="C39" s="12"/>
      <c r="D39" s="12"/>
      <c r="H39" s="13"/>
      <c r="I39" s="13"/>
    </row>
    <row r="40" spans="1:14" x14ac:dyDescent="0.25">
      <c r="C40" s="36"/>
    </row>
    <row r="41" spans="1:14" x14ac:dyDescent="0.25">
      <c r="B41" s="45"/>
      <c r="C41" s="9"/>
    </row>
    <row r="42" spans="1:14" x14ac:dyDescent="0.25">
      <c r="B42" s="45"/>
    </row>
    <row r="43" spans="1:14" x14ac:dyDescent="0.25">
      <c r="B43" s="45"/>
      <c r="C43" s="9"/>
      <c r="E43" s="37"/>
      <c r="F43" s="37"/>
    </row>
    <row r="44" spans="1:14" x14ac:dyDescent="0.25">
      <c r="B44" s="45"/>
      <c r="C44" s="9"/>
      <c r="D44" s="19"/>
      <c r="I44" s="9"/>
    </row>
    <row r="45" spans="1:14" x14ac:dyDescent="0.25">
      <c r="B45" s="45"/>
      <c r="C45" s="9"/>
      <c r="I45" s="9"/>
    </row>
    <row r="46" spans="1:14" x14ac:dyDescent="0.25">
      <c r="B46" s="45"/>
    </row>
    <row r="47" spans="1:14" x14ac:dyDescent="0.25">
      <c r="B47" s="45"/>
      <c r="C47" s="46"/>
      <c r="D47" s="46"/>
      <c r="E47" s="46"/>
      <c r="F47" s="46"/>
    </row>
    <row r="48" spans="1:14" x14ac:dyDescent="0.25">
      <c r="B48" s="45"/>
      <c r="C48" s="46"/>
      <c r="D48" s="46"/>
      <c r="E48" s="46"/>
      <c r="F48" s="46"/>
    </row>
    <row r="49" spans="2:6" x14ac:dyDescent="0.25">
      <c r="B49" s="45"/>
      <c r="C49" s="46"/>
      <c r="D49" s="47"/>
      <c r="E49" s="46"/>
      <c r="F49" s="46"/>
    </row>
    <row r="50" spans="2:6" x14ac:dyDescent="0.25">
      <c r="B50" s="45"/>
      <c r="C50" s="46"/>
      <c r="D50" s="46"/>
      <c r="E50" s="46"/>
      <c r="F50" s="46"/>
    </row>
    <row r="51" spans="2:6" x14ac:dyDescent="0.25">
      <c r="B51" s="45"/>
      <c r="C51" s="46"/>
      <c r="D51" s="46"/>
      <c r="E51" s="46"/>
      <c r="F51" s="46"/>
    </row>
    <row r="52" spans="2:6" x14ac:dyDescent="0.25">
      <c r="B52" s="45"/>
      <c r="C52" s="46"/>
      <c r="D52" s="46"/>
      <c r="E52" s="46"/>
      <c r="F52" s="46"/>
    </row>
    <row r="53" spans="2:6" x14ac:dyDescent="0.25">
      <c r="B53" s="45"/>
      <c r="C53" s="46"/>
      <c r="D53" s="46"/>
      <c r="E53" s="46"/>
      <c r="F53" s="46"/>
    </row>
    <row r="54" spans="2:6" x14ac:dyDescent="0.25">
      <c r="B54" s="45"/>
      <c r="C54" s="46"/>
      <c r="D54" s="46"/>
      <c r="E54" s="46"/>
      <c r="F54" s="46"/>
    </row>
    <row r="55" spans="2:6" x14ac:dyDescent="0.25">
      <c r="B55" s="45"/>
      <c r="C55" s="46"/>
      <c r="D55" s="46"/>
      <c r="E55" s="46"/>
      <c r="F55" s="46"/>
    </row>
    <row r="56" spans="2:6" x14ac:dyDescent="0.25">
      <c r="B56" s="45"/>
      <c r="C56" s="46"/>
      <c r="D56" s="46"/>
      <c r="E56" s="46"/>
      <c r="F56" s="46"/>
    </row>
    <row r="57" spans="2:6" x14ac:dyDescent="0.25">
      <c r="B57" s="45"/>
      <c r="C57" s="46"/>
      <c r="D57" s="46"/>
      <c r="E57" s="46"/>
      <c r="F57" s="46"/>
    </row>
    <row r="58" spans="2:6" x14ac:dyDescent="0.25">
      <c r="B58" s="45"/>
      <c r="C58" s="46"/>
      <c r="D58" s="46"/>
      <c r="E58" s="46"/>
      <c r="F58" s="46"/>
    </row>
    <row r="59" spans="2:6" x14ac:dyDescent="0.25">
      <c r="B59" s="45"/>
      <c r="C59" s="46"/>
      <c r="D59" s="46"/>
      <c r="E59" s="46"/>
      <c r="F59" s="46"/>
    </row>
    <row r="60" spans="2:6" x14ac:dyDescent="0.25">
      <c r="B60" s="45"/>
      <c r="C60" s="46"/>
      <c r="D60" s="46"/>
      <c r="E60" s="46"/>
      <c r="F60" s="46"/>
    </row>
    <row r="61" spans="2:6" x14ac:dyDescent="0.25">
      <c r="B61" s="45"/>
      <c r="C61" s="46"/>
      <c r="D61" s="46"/>
      <c r="E61" s="46"/>
      <c r="F61" s="46"/>
    </row>
    <row r="62" spans="2:6" x14ac:dyDescent="0.25">
      <c r="B62" s="45"/>
      <c r="C62" s="46"/>
      <c r="D62" s="46"/>
      <c r="E62" s="46"/>
      <c r="F62" s="46"/>
    </row>
    <row r="63" spans="2:6" x14ac:dyDescent="0.25">
      <c r="B63" s="45"/>
      <c r="C63" s="46"/>
      <c r="D63" s="46"/>
      <c r="E63" s="46"/>
      <c r="F63" s="46"/>
    </row>
    <row r="64" spans="2:6" x14ac:dyDescent="0.25">
      <c r="B64" s="45"/>
      <c r="C64" s="46"/>
      <c r="D64" s="46"/>
      <c r="E64" s="46"/>
      <c r="F64" s="46"/>
    </row>
    <row r="65" spans="2:6" x14ac:dyDescent="0.25">
      <c r="B65" s="45"/>
      <c r="C65" s="46"/>
      <c r="D65" s="46"/>
      <c r="E65" s="46"/>
      <c r="F65" s="46"/>
    </row>
    <row r="66" spans="2:6" x14ac:dyDescent="0.25">
      <c r="B66" s="45"/>
      <c r="C66" s="46"/>
      <c r="D66" s="46"/>
      <c r="E66" s="46"/>
      <c r="F66" s="46"/>
    </row>
    <row r="67" spans="2:6" x14ac:dyDescent="0.25">
      <c r="B67" s="45"/>
      <c r="C67" s="46"/>
      <c r="D67" s="46"/>
      <c r="E67" s="46"/>
      <c r="F67" s="46"/>
    </row>
    <row r="68" spans="2:6" x14ac:dyDescent="0.25">
      <c r="B68" s="45"/>
      <c r="C68" s="46"/>
      <c r="D68" s="46"/>
      <c r="E68" s="46"/>
      <c r="F68" s="46"/>
    </row>
    <row r="69" spans="2:6" x14ac:dyDescent="0.25">
      <c r="B69" s="45"/>
      <c r="C69" s="46"/>
      <c r="D69" s="46"/>
      <c r="E69" s="46"/>
      <c r="F69" s="46"/>
    </row>
    <row r="70" spans="2:6" x14ac:dyDescent="0.25">
      <c r="B70" s="45"/>
      <c r="C70" s="46"/>
      <c r="D70" s="46"/>
      <c r="E70" s="46"/>
      <c r="F70" s="46"/>
    </row>
    <row r="71" spans="2:6" x14ac:dyDescent="0.25">
      <c r="B71" s="45"/>
      <c r="C71" s="46"/>
      <c r="D71" s="46"/>
      <c r="E71" s="46"/>
      <c r="F71" s="46"/>
    </row>
    <row r="72" spans="2:6" x14ac:dyDescent="0.25">
      <c r="B72" s="45"/>
      <c r="C72" s="46"/>
      <c r="D72" s="46"/>
      <c r="E72" s="46"/>
      <c r="F72" s="46"/>
    </row>
    <row r="73" spans="2:6" x14ac:dyDescent="0.25">
      <c r="B73" s="45"/>
      <c r="C73" s="46"/>
      <c r="D73" s="46"/>
      <c r="E73" s="46"/>
      <c r="F73" s="46"/>
    </row>
    <row r="74" spans="2:6" x14ac:dyDescent="0.25">
      <c r="E74" s="4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osiguranja&amp;RMjesečni izvještaj</oddHeader>
    <oddFooter>&amp;CU izvještaj su uključeni podaci zaključno sa 31.07.2025. godine.</oddFooter>
  </headerFooter>
  <ignoredErrors>
    <ignoredError sqref="E11:M14 E15:M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7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8" t="s">
        <v>49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71" t="s">
        <v>7</v>
      </c>
      <c r="C8" s="76" t="s">
        <v>53</v>
      </c>
      <c r="D8" s="76"/>
      <c r="E8" s="79"/>
      <c r="F8" s="79"/>
      <c r="G8" s="76" t="s">
        <v>54</v>
      </c>
      <c r="H8" s="76"/>
      <c r="I8" s="76"/>
      <c r="J8" s="76"/>
      <c r="K8" s="76" t="s">
        <v>55</v>
      </c>
      <c r="L8" s="76"/>
      <c r="M8" s="76"/>
      <c r="N8" s="78"/>
    </row>
    <row r="9" spans="1:14" ht="19.5" customHeight="1" x14ac:dyDescent="0.25">
      <c r="A9" s="5"/>
      <c r="B9" s="72"/>
      <c r="C9" s="74" t="s">
        <v>46</v>
      </c>
      <c r="D9" s="74"/>
      <c r="E9" s="74" t="s">
        <v>20</v>
      </c>
      <c r="F9" s="74"/>
      <c r="G9" s="74" t="s">
        <v>46</v>
      </c>
      <c r="H9" s="74"/>
      <c r="I9" s="74" t="s">
        <v>20</v>
      </c>
      <c r="J9" s="74"/>
      <c r="K9" s="74" t="s">
        <v>46</v>
      </c>
      <c r="L9" s="74"/>
      <c r="M9" s="74" t="s">
        <v>20</v>
      </c>
      <c r="N9" s="75"/>
    </row>
    <row r="10" spans="1:14" ht="18.75" customHeight="1" thickBot="1" x14ac:dyDescent="0.3">
      <c r="A10" s="6"/>
      <c r="B10" s="73"/>
      <c r="C10" s="62" t="s">
        <v>65</v>
      </c>
      <c r="D10" s="52" t="s">
        <v>48</v>
      </c>
      <c r="E10" s="62" t="s">
        <v>65</v>
      </c>
      <c r="F10" s="7" t="s">
        <v>48</v>
      </c>
      <c r="G10" s="62" t="s">
        <v>65</v>
      </c>
      <c r="H10" s="52" t="s">
        <v>48</v>
      </c>
      <c r="I10" s="62" t="s">
        <v>65</v>
      </c>
      <c r="J10" s="7" t="s">
        <v>48</v>
      </c>
      <c r="K10" s="62" t="s">
        <v>65</v>
      </c>
      <c r="L10" s="52" t="s">
        <v>48</v>
      </c>
      <c r="M10" s="62" t="s">
        <v>65</v>
      </c>
      <c r="N10" s="11" t="s">
        <v>48</v>
      </c>
    </row>
    <row r="11" spans="1:14" x14ac:dyDescent="0.25">
      <c r="A11" s="42" t="s">
        <v>22</v>
      </c>
      <c r="B11" s="8" t="s">
        <v>50</v>
      </c>
      <c r="C11" s="49">
        <v>14453</v>
      </c>
      <c r="D11" s="31">
        <f t="shared" ref="D11:D20" si="0">C11/C$21*100</f>
        <v>17.514117447468553</v>
      </c>
      <c r="E11" s="50">
        <v>26576694</v>
      </c>
      <c r="F11" s="31">
        <f t="shared" ref="F11:F20" si="1">E11/E$21*100</f>
        <v>18.07174805257452</v>
      </c>
      <c r="G11" s="50">
        <v>391</v>
      </c>
      <c r="H11" s="63">
        <f t="shared" ref="H11:H20" si="2">G11/G$21*100</f>
        <v>3.9296482412060305</v>
      </c>
      <c r="I11" s="50">
        <v>6014201</v>
      </c>
      <c r="J11" s="31">
        <f t="shared" ref="J11:J20" si="3">I11/I$21*100</f>
        <v>9.5759265748732094</v>
      </c>
      <c r="K11" s="50">
        <f>C11+G11</f>
        <v>14844</v>
      </c>
      <c r="L11" s="63">
        <f t="shared" ref="L11:L20" si="4">K11/K$21*100</f>
        <v>16.052426680508695</v>
      </c>
      <c r="M11" s="50">
        <f>E11+I11</f>
        <v>32590895</v>
      </c>
      <c r="N11" s="31">
        <f t="shared" ref="N11:N20" si="5">M11/M$21*100</f>
        <v>15.529269746829014</v>
      </c>
    </row>
    <row r="12" spans="1:14" x14ac:dyDescent="0.25">
      <c r="A12" s="42" t="s">
        <v>23</v>
      </c>
      <c r="B12" s="68" t="s">
        <v>63</v>
      </c>
      <c r="C12" s="48">
        <v>20732</v>
      </c>
      <c r="D12" s="31">
        <f t="shared" si="0"/>
        <v>25.122997503695981</v>
      </c>
      <c r="E12" s="50">
        <v>37241726</v>
      </c>
      <c r="F12" s="31">
        <f t="shared" si="1"/>
        <v>25.323807743544545</v>
      </c>
      <c r="G12" s="50">
        <v>0</v>
      </c>
      <c r="H12" s="63">
        <f t="shared" si="2"/>
        <v>0</v>
      </c>
      <c r="I12" s="50">
        <v>0</v>
      </c>
      <c r="J12" s="31">
        <f t="shared" si="3"/>
        <v>0</v>
      </c>
      <c r="K12" s="50">
        <f t="shared" ref="K12:K20" si="6">C12+G12</f>
        <v>20732</v>
      </c>
      <c r="L12" s="63">
        <f t="shared" si="4"/>
        <v>22.419759494765984</v>
      </c>
      <c r="M12" s="50">
        <f t="shared" ref="M12:M20" si="7">E12+I12</f>
        <v>37241726</v>
      </c>
      <c r="N12" s="31">
        <f t="shared" si="5"/>
        <v>17.745349088802119</v>
      </c>
    </row>
    <row r="13" spans="1:14" x14ac:dyDescent="0.25">
      <c r="A13" s="42" t="s">
        <v>24</v>
      </c>
      <c r="B13" s="8" t="s">
        <v>0</v>
      </c>
      <c r="C13" s="48">
        <v>2550</v>
      </c>
      <c r="D13" s="31">
        <f t="shared" si="0"/>
        <v>3.0900850682242313</v>
      </c>
      <c r="E13" s="50">
        <v>6701655</v>
      </c>
      <c r="F13" s="31">
        <f t="shared" si="1"/>
        <v>4.5570235596374893</v>
      </c>
      <c r="G13" s="50">
        <v>0</v>
      </c>
      <c r="H13" s="63">
        <f t="shared" si="2"/>
        <v>0</v>
      </c>
      <c r="I13" s="51">
        <v>0</v>
      </c>
      <c r="J13" s="31">
        <f t="shared" si="3"/>
        <v>0</v>
      </c>
      <c r="K13" s="50">
        <f t="shared" si="6"/>
        <v>2550</v>
      </c>
      <c r="L13" s="63">
        <f t="shared" si="4"/>
        <v>2.7575914871528679</v>
      </c>
      <c r="M13" s="50">
        <f t="shared" si="7"/>
        <v>6701655</v>
      </c>
      <c r="N13" s="31">
        <f t="shared" si="5"/>
        <v>3.1932786210745481</v>
      </c>
    </row>
    <row r="14" spans="1:14" x14ac:dyDescent="0.25">
      <c r="A14" s="42" t="s">
        <v>25</v>
      </c>
      <c r="B14" s="8" t="s">
        <v>1</v>
      </c>
      <c r="C14" s="48">
        <v>5003</v>
      </c>
      <c r="D14" s="31">
        <f t="shared" si="0"/>
        <v>6.0626257240493446</v>
      </c>
      <c r="E14" s="50">
        <v>12779368</v>
      </c>
      <c r="F14" s="31">
        <f t="shared" si="1"/>
        <v>8.6897760408850395</v>
      </c>
      <c r="G14" s="50">
        <v>291</v>
      </c>
      <c r="H14" s="63">
        <f t="shared" si="2"/>
        <v>2.9246231155778895</v>
      </c>
      <c r="I14" s="51">
        <v>2955164</v>
      </c>
      <c r="J14" s="31">
        <f t="shared" si="3"/>
        <v>4.7052689926240596</v>
      </c>
      <c r="K14" s="50">
        <f t="shared" si="6"/>
        <v>5294</v>
      </c>
      <c r="L14" s="63">
        <f t="shared" si="4"/>
        <v>5.7249762090146206</v>
      </c>
      <c r="M14" s="50">
        <f t="shared" si="7"/>
        <v>15734532</v>
      </c>
      <c r="N14" s="31">
        <f t="shared" si="5"/>
        <v>7.4973636584117429</v>
      </c>
    </row>
    <row r="15" spans="1:14" x14ac:dyDescent="0.25">
      <c r="A15" s="42" t="s">
        <v>26</v>
      </c>
      <c r="B15" s="8" t="s">
        <v>2</v>
      </c>
      <c r="C15" s="48">
        <v>9801</v>
      </c>
      <c r="D15" s="31">
        <f t="shared" si="0"/>
        <v>11.87683284457478</v>
      </c>
      <c r="E15" s="50">
        <v>20918965</v>
      </c>
      <c r="F15" s="31">
        <f t="shared" si="1"/>
        <v>14.224578309123947</v>
      </c>
      <c r="G15" s="50">
        <v>0</v>
      </c>
      <c r="H15" s="63">
        <f t="shared" si="2"/>
        <v>0</v>
      </c>
      <c r="I15" s="50">
        <v>0</v>
      </c>
      <c r="J15" s="31">
        <f t="shared" si="3"/>
        <v>0</v>
      </c>
      <c r="K15" s="50">
        <f t="shared" si="6"/>
        <v>9801</v>
      </c>
      <c r="L15" s="63">
        <f t="shared" si="4"/>
        <v>10.598883986504024</v>
      </c>
      <c r="M15" s="50">
        <f t="shared" si="7"/>
        <v>20918965</v>
      </c>
      <c r="N15" s="31">
        <f t="shared" si="5"/>
        <v>9.9676995771203885</v>
      </c>
    </row>
    <row r="16" spans="1:14" x14ac:dyDescent="0.25">
      <c r="A16" s="42" t="s">
        <v>27</v>
      </c>
      <c r="B16" s="8" t="s">
        <v>3</v>
      </c>
      <c r="C16" s="49">
        <v>2693</v>
      </c>
      <c r="D16" s="31">
        <f t="shared" si="0"/>
        <v>3.2633721916579823</v>
      </c>
      <c r="E16" s="50">
        <v>6225120</v>
      </c>
      <c r="F16" s="31">
        <f t="shared" si="1"/>
        <v>4.2329870012064976</v>
      </c>
      <c r="G16" s="50">
        <v>1544</v>
      </c>
      <c r="H16" s="63">
        <f t="shared" si="2"/>
        <v>15.517587939698494</v>
      </c>
      <c r="I16" s="50">
        <v>14333517</v>
      </c>
      <c r="J16" s="31">
        <f t="shared" si="3"/>
        <v>22.822101614445035</v>
      </c>
      <c r="K16" s="50">
        <f t="shared" si="6"/>
        <v>4237</v>
      </c>
      <c r="L16" s="63">
        <f t="shared" si="4"/>
        <v>4.5819275023790986</v>
      </c>
      <c r="M16" s="50">
        <f t="shared" si="7"/>
        <v>20558637</v>
      </c>
      <c r="N16" s="31">
        <f t="shared" si="5"/>
        <v>9.7960065104115603</v>
      </c>
    </row>
    <row r="17" spans="1:20" x14ac:dyDescent="0.25">
      <c r="A17" s="42" t="s">
        <v>28</v>
      </c>
      <c r="B17" s="8" t="s">
        <v>4</v>
      </c>
      <c r="C17" s="48">
        <v>7616</v>
      </c>
      <c r="D17" s="31">
        <f t="shared" si="0"/>
        <v>9.2290540704297044</v>
      </c>
      <c r="E17" s="50">
        <v>18584510</v>
      </c>
      <c r="F17" s="31">
        <f t="shared" si="1"/>
        <v>12.637184384203382</v>
      </c>
      <c r="G17" s="50">
        <v>470</v>
      </c>
      <c r="H17" s="63">
        <f t="shared" si="2"/>
        <v>4.7236180904522609</v>
      </c>
      <c r="I17" s="50">
        <v>2008729</v>
      </c>
      <c r="J17" s="31">
        <f t="shared" si="3"/>
        <v>3.1983369715808454</v>
      </c>
      <c r="K17" s="50">
        <f t="shared" si="6"/>
        <v>8086</v>
      </c>
      <c r="L17" s="63">
        <f t="shared" si="4"/>
        <v>8.7442685353404279</v>
      </c>
      <c r="M17" s="50">
        <f t="shared" si="7"/>
        <v>20593239</v>
      </c>
      <c r="N17" s="31">
        <f t="shared" si="5"/>
        <v>9.8124940536895142</v>
      </c>
    </row>
    <row r="18" spans="1:20" x14ac:dyDescent="0.25">
      <c r="A18" s="42" t="s">
        <v>29</v>
      </c>
      <c r="B18" s="8" t="s">
        <v>5</v>
      </c>
      <c r="C18" s="48">
        <v>8036</v>
      </c>
      <c r="D18" s="31">
        <f t="shared" si="0"/>
        <v>9.7380092581372235</v>
      </c>
      <c r="E18" s="50">
        <v>9918294</v>
      </c>
      <c r="F18" s="31">
        <f t="shared" si="1"/>
        <v>6.7442891986249895</v>
      </c>
      <c r="G18" s="50">
        <v>2825</v>
      </c>
      <c r="H18" s="63">
        <f t="shared" si="2"/>
        <v>28.391959798994975</v>
      </c>
      <c r="I18" s="50">
        <v>7997731</v>
      </c>
      <c r="J18" s="31">
        <f t="shared" si="3"/>
        <v>12.734141213701919</v>
      </c>
      <c r="K18" s="50">
        <f t="shared" si="6"/>
        <v>10861</v>
      </c>
      <c r="L18" s="63">
        <f t="shared" si="4"/>
        <v>11.745176918418549</v>
      </c>
      <c r="M18" s="50">
        <f t="shared" si="7"/>
        <v>17916025</v>
      </c>
      <c r="N18" s="31">
        <f t="shared" si="5"/>
        <v>8.5368255463966936</v>
      </c>
    </row>
    <row r="19" spans="1:20" x14ac:dyDescent="0.25">
      <c r="A19" s="42" t="s">
        <v>30</v>
      </c>
      <c r="B19" s="8" t="s">
        <v>6</v>
      </c>
      <c r="C19" s="48">
        <v>10988</v>
      </c>
      <c r="D19" s="31">
        <f t="shared" si="0"/>
        <v>13.31523714888151</v>
      </c>
      <c r="E19" s="50">
        <v>7771336</v>
      </c>
      <c r="F19" s="31">
        <f t="shared" si="1"/>
        <v>5.2843903844436886</v>
      </c>
      <c r="G19" s="50">
        <v>2272</v>
      </c>
      <c r="H19" s="63">
        <f t="shared" si="2"/>
        <v>22.834170854271356</v>
      </c>
      <c r="I19" s="50">
        <v>14632692</v>
      </c>
      <c r="J19" s="31">
        <f t="shared" si="3"/>
        <v>23.298453807036818</v>
      </c>
      <c r="K19" s="50">
        <f t="shared" si="6"/>
        <v>13260</v>
      </c>
      <c r="L19" s="63">
        <f t="shared" si="4"/>
        <v>14.339475733194911</v>
      </c>
      <c r="M19" s="50">
        <f t="shared" si="7"/>
        <v>22404028</v>
      </c>
      <c r="N19" s="31">
        <f t="shared" si="5"/>
        <v>10.675318803841076</v>
      </c>
    </row>
    <row r="20" spans="1:20" x14ac:dyDescent="0.25">
      <c r="A20" s="42" t="s">
        <v>31</v>
      </c>
      <c r="B20" s="8" t="s">
        <v>56</v>
      </c>
      <c r="C20" s="48">
        <v>650</v>
      </c>
      <c r="D20" s="31">
        <f t="shared" si="0"/>
        <v>0.78766874288068633</v>
      </c>
      <c r="E20" s="20">
        <v>344442</v>
      </c>
      <c r="F20" s="31">
        <f t="shared" si="1"/>
        <v>0.23421532575590001</v>
      </c>
      <c r="G20" s="50">
        <v>2157</v>
      </c>
      <c r="H20" s="63">
        <f t="shared" si="2"/>
        <v>21.678391959798997</v>
      </c>
      <c r="I20" s="50">
        <v>14863387</v>
      </c>
      <c r="J20" s="31">
        <f t="shared" si="3"/>
        <v>23.665770825738118</v>
      </c>
      <c r="K20" s="50">
        <f t="shared" si="6"/>
        <v>2807</v>
      </c>
      <c r="L20" s="63">
        <f t="shared" si="4"/>
        <v>3.0355134527208234</v>
      </c>
      <c r="M20" s="50">
        <f t="shared" si="7"/>
        <v>15207829</v>
      </c>
      <c r="N20" s="31">
        <f t="shared" si="5"/>
        <v>7.2463943934233441</v>
      </c>
    </row>
    <row r="21" spans="1:20" ht="15.75" thickBot="1" x14ac:dyDescent="0.3">
      <c r="A21" s="54"/>
      <c r="B21" s="55" t="s">
        <v>51</v>
      </c>
      <c r="C21" s="60">
        <f>SUM(C11:C20)</f>
        <v>82522</v>
      </c>
      <c r="D21" s="56">
        <f t="shared" ref="D21:N21" si="8">SUM(D11:D20)</f>
        <v>100</v>
      </c>
      <c r="E21" s="60">
        <f t="shared" si="8"/>
        <v>147062110</v>
      </c>
      <c r="F21" s="56">
        <f t="shared" si="8"/>
        <v>99.999999999999972</v>
      </c>
      <c r="G21" s="60">
        <f>SUM(G11:G20)</f>
        <v>9950</v>
      </c>
      <c r="H21" s="56">
        <f t="shared" si="8"/>
        <v>100</v>
      </c>
      <c r="I21" s="60">
        <f>SUM(I11:I20)</f>
        <v>62805421</v>
      </c>
      <c r="J21" s="57">
        <f t="shared" si="8"/>
        <v>100</v>
      </c>
      <c r="K21" s="60">
        <f t="shared" si="8"/>
        <v>92472</v>
      </c>
      <c r="L21" s="56">
        <f t="shared" si="8"/>
        <v>100</v>
      </c>
      <c r="M21" s="60">
        <f>SUM(M11:M20)</f>
        <v>209867531</v>
      </c>
      <c r="N21" s="57">
        <f t="shared" si="8"/>
        <v>100.00000000000001</v>
      </c>
    </row>
    <row r="22" spans="1:20" x14ac:dyDescent="0.25">
      <c r="M22" s="9"/>
    </row>
    <row r="24" spans="1:20" x14ac:dyDescent="0.25">
      <c r="B24" t="s">
        <v>57</v>
      </c>
      <c r="C24" s="21"/>
      <c r="D24" s="21"/>
      <c r="E24" s="14"/>
      <c r="F24" s="14"/>
      <c r="G24" s="14"/>
      <c r="H24" s="22"/>
      <c r="I24" s="22"/>
      <c r="J24" s="40"/>
      <c r="K24" s="23"/>
      <c r="L24" s="14"/>
      <c r="M24" s="22"/>
      <c r="N24" s="22"/>
      <c r="O24" s="14"/>
      <c r="P24" s="14"/>
      <c r="Q24" s="14"/>
      <c r="R24" s="22"/>
      <c r="S24" s="22"/>
      <c r="T24" s="14"/>
    </row>
    <row r="25" spans="1:20" x14ac:dyDescent="0.25">
      <c r="B25" t="s">
        <v>62</v>
      </c>
      <c r="C25" s="14"/>
      <c r="D25" s="25"/>
      <c r="E25" s="26"/>
      <c r="F25" s="14"/>
      <c r="G25" s="14"/>
      <c r="H25" s="14"/>
      <c r="I25" s="14"/>
      <c r="J25" s="40"/>
      <c r="K25" s="14"/>
      <c r="L25" s="14"/>
      <c r="M25" s="14"/>
      <c r="N25" s="14"/>
      <c r="O25" s="14"/>
      <c r="P25" s="14"/>
      <c r="Q25" s="14"/>
      <c r="R25" s="17"/>
      <c r="S25" s="17"/>
      <c r="T25" s="17"/>
    </row>
    <row r="26" spans="1:20" ht="15.75" x14ac:dyDescent="0.25">
      <c r="B26" t="s">
        <v>60</v>
      </c>
      <c r="C26" s="49"/>
      <c r="D26" s="15"/>
      <c r="E26" s="50"/>
      <c r="F26" s="17"/>
      <c r="G26" s="14"/>
      <c r="H26" s="27"/>
      <c r="I26" s="27"/>
      <c r="J26" s="41"/>
      <c r="K26" s="16"/>
      <c r="L26" s="17"/>
      <c r="M26" s="27"/>
      <c r="N26" s="14"/>
      <c r="O26" s="14"/>
      <c r="P26" s="14"/>
      <c r="Q26" s="14"/>
      <c r="R26" s="25"/>
      <c r="S26" s="25"/>
      <c r="T26" s="14"/>
    </row>
    <row r="27" spans="1:20" x14ac:dyDescent="0.25">
      <c r="B27" s="18"/>
      <c r="C27" s="48"/>
      <c r="D27" s="15"/>
      <c r="E27" s="50"/>
      <c r="F27" s="17"/>
      <c r="G27" s="14"/>
      <c r="H27" s="14"/>
      <c r="I27" s="15"/>
      <c r="J27" s="40"/>
      <c r="K27" s="16"/>
      <c r="L27" s="17"/>
      <c r="M27" s="14"/>
      <c r="N27" s="14"/>
      <c r="O27" s="14"/>
      <c r="P27" s="14"/>
      <c r="Q27" s="14"/>
      <c r="R27" s="14"/>
      <c r="S27" s="14"/>
      <c r="T27" s="14"/>
    </row>
    <row r="28" spans="1:20" x14ac:dyDescent="0.25">
      <c r="B28" s="18"/>
      <c r="C28" s="48"/>
      <c r="D28" s="15"/>
      <c r="E28" s="50"/>
      <c r="F28" s="17"/>
      <c r="G28" s="14"/>
      <c r="H28" s="2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28"/>
      <c r="T28" s="26"/>
    </row>
    <row r="29" spans="1:20" x14ac:dyDescent="0.25">
      <c r="B29" s="18"/>
      <c r="C29" s="48"/>
      <c r="D29" s="15"/>
      <c r="E29" s="50"/>
      <c r="F29" s="17"/>
      <c r="G29" s="14"/>
      <c r="H29" s="18"/>
      <c r="I29" s="15"/>
      <c r="J29" s="15"/>
      <c r="K29" s="17"/>
      <c r="L29" s="17"/>
      <c r="M29" s="14"/>
      <c r="N29" s="14"/>
      <c r="O29" s="14"/>
      <c r="P29" s="14"/>
      <c r="Q29" s="14"/>
      <c r="R29" s="14"/>
      <c r="S29" s="14"/>
      <c r="T29" s="14"/>
    </row>
    <row r="30" spans="1:20" x14ac:dyDescent="0.25">
      <c r="B30" s="18"/>
      <c r="C30" s="48"/>
      <c r="D30" s="15"/>
      <c r="E30" s="50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8"/>
      <c r="D31" s="15"/>
      <c r="E31" s="50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9"/>
      <c r="D32" s="15"/>
      <c r="E32" s="50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48"/>
      <c r="D33" s="15"/>
      <c r="E33" s="50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8"/>
      <c r="D34" s="15"/>
      <c r="E34" s="50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8"/>
      <c r="D35" s="15"/>
      <c r="E35" s="50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8"/>
      <c r="D36" s="15"/>
      <c r="E36" s="20"/>
      <c r="F36" s="17"/>
      <c r="G36" s="14"/>
      <c r="H36" s="18"/>
      <c r="I36" s="15"/>
      <c r="J36" s="40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15"/>
      <c r="D37" s="15"/>
      <c r="E37" s="17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29"/>
      <c r="C39" s="14"/>
      <c r="D39" s="14"/>
      <c r="E39" s="26"/>
      <c r="F39" s="14"/>
      <c r="G39" s="14"/>
      <c r="H39" s="29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30"/>
      <c r="C40" s="15"/>
      <c r="D40" s="15"/>
      <c r="E40" s="15"/>
      <c r="F40" s="15"/>
      <c r="G40" s="14"/>
      <c r="H40" s="18"/>
      <c r="I40" s="15"/>
      <c r="J40" s="15"/>
      <c r="K40" s="17"/>
      <c r="L40" s="17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14"/>
      <c r="C47" s="14"/>
      <c r="D47" s="14"/>
      <c r="E47" s="14"/>
      <c r="F47" s="14"/>
      <c r="G47" s="14"/>
      <c r="H47" s="14"/>
      <c r="I47" s="14"/>
      <c r="J47" s="40"/>
      <c r="K47" s="14"/>
      <c r="L47" s="14"/>
      <c r="M47" s="14"/>
      <c r="N47" s="14"/>
      <c r="O47" s="14"/>
      <c r="P47" s="14"/>
      <c r="Q47" s="14"/>
      <c r="R47" s="14"/>
      <c r="S47" s="14"/>
      <c r="T47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count="1">
    <dataValidation type="decimal" allowBlank="1" showInputMessage="1" showErrorMessage="1" errorTitle="Microsoft Excel" error="Neočekivana vrsta podatka!_x000a_Mollimo unesite broj." sqref="K29:L35 L26:L28 K40:L46 R25:T25 F26:F38 E37:E38 E27:E30 E12:E14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31.07.2025. godine.</oddFooter>
  </headerFooter>
  <ignoredErrors>
    <ignoredError sqref="M11:M13 L11:L13 M14:M20 L14:L20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8" t="s">
        <v>64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1" t="s">
        <v>7</v>
      </c>
      <c r="C8" s="76" t="s">
        <v>53</v>
      </c>
      <c r="D8" s="76"/>
      <c r="E8" s="79"/>
      <c r="F8" s="79"/>
      <c r="G8" s="76" t="s">
        <v>54</v>
      </c>
      <c r="H8" s="76"/>
      <c r="I8" s="76"/>
      <c r="J8" s="76"/>
      <c r="K8" s="76" t="s">
        <v>55</v>
      </c>
      <c r="L8" s="76"/>
      <c r="M8" s="76"/>
      <c r="N8" s="78"/>
    </row>
    <row r="9" spans="1:14" ht="19.5" customHeight="1" x14ac:dyDescent="0.25">
      <c r="A9" s="5"/>
      <c r="B9" s="72"/>
      <c r="C9" s="74" t="s">
        <v>46</v>
      </c>
      <c r="D9" s="74"/>
      <c r="E9" s="74" t="s">
        <v>20</v>
      </c>
      <c r="F9" s="74"/>
      <c r="G9" s="74" t="s">
        <v>46</v>
      </c>
      <c r="H9" s="74"/>
      <c r="I9" s="74" t="s">
        <v>20</v>
      </c>
      <c r="J9" s="74"/>
      <c r="K9" s="74" t="s">
        <v>46</v>
      </c>
      <c r="L9" s="74"/>
      <c r="M9" s="74" t="s">
        <v>20</v>
      </c>
      <c r="N9" s="75"/>
    </row>
    <row r="10" spans="1:14" ht="18.75" customHeight="1" thickBot="1" x14ac:dyDescent="0.3">
      <c r="A10" s="6"/>
      <c r="B10" s="73"/>
      <c r="C10" s="62" t="s">
        <v>65</v>
      </c>
      <c r="D10" s="52" t="s">
        <v>48</v>
      </c>
      <c r="E10" s="66" t="s">
        <v>65</v>
      </c>
      <c r="F10" s="7" t="s">
        <v>48</v>
      </c>
      <c r="G10" s="66" t="s">
        <v>65</v>
      </c>
      <c r="H10" s="52" t="s">
        <v>48</v>
      </c>
      <c r="I10" s="66" t="s">
        <v>65</v>
      </c>
      <c r="J10" s="7" t="s">
        <v>48</v>
      </c>
      <c r="K10" s="66" t="s">
        <v>65</v>
      </c>
      <c r="L10" s="52" t="s">
        <v>48</v>
      </c>
      <c r="M10" s="66" t="s">
        <v>65</v>
      </c>
      <c r="N10" s="11" t="s">
        <v>48</v>
      </c>
    </row>
    <row r="11" spans="1:14" x14ac:dyDescent="0.25">
      <c r="A11" s="53" t="s">
        <v>22</v>
      </c>
      <c r="B11" s="10" t="s">
        <v>9</v>
      </c>
      <c r="C11" s="49">
        <v>1121</v>
      </c>
      <c r="D11" s="31">
        <f>C11/C$25*100</f>
        <v>5.440691127936323</v>
      </c>
      <c r="E11" s="49">
        <v>4350673.9399999995</v>
      </c>
      <c r="F11" s="31">
        <f t="shared" ref="F11:F24" si="0">E11/E$25*100</f>
        <v>6.9787885319824747</v>
      </c>
      <c r="G11" s="50">
        <v>0</v>
      </c>
      <c r="H11" s="63">
        <f t="shared" ref="H11:H24" si="1">G11/G$25*100</f>
        <v>0</v>
      </c>
      <c r="I11" s="61">
        <v>0</v>
      </c>
      <c r="J11" s="31">
        <f t="shared" ref="J11:J24" si="2">I11/I$25*100</f>
        <v>0</v>
      </c>
      <c r="K11" s="50">
        <f>C11+G11</f>
        <v>1121</v>
      </c>
      <c r="L11" s="63">
        <f t="shared" ref="L11:L24" si="3">K11/K$25*100</f>
        <v>5.1040386103902016</v>
      </c>
      <c r="M11" s="50">
        <f t="shared" ref="M11:M24" si="4">E11+I11</f>
        <v>4350673.9399999995</v>
      </c>
      <c r="N11" s="31">
        <f t="shared" ref="N11:N24" si="5">M11/M$25*100</f>
        <v>5.9077399582601799</v>
      </c>
    </row>
    <row r="12" spans="1:14" x14ac:dyDescent="0.25">
      <c r="A12" s="53" t="s">
        <v>23</v>
      </c>
      <c r="B12" s="10" t="s">
        <v>10</v>
      </c>
      <c r="C12" s="48">
        <v>1828</v>
      </c>
      <c r="D12" s="31">
        <f t="shared" ref="D12:D24" si="6">C12/C$25*100</f>
        <v>8.8720636769559302</v>
      </c>
      <c r="E12" s="48">
        <v>5529524.8700000001</v>
      </c>
      <c r="F12" s="31">
        <f t="shared" si="0"/>
        <v>8.8697487520905529</v>
      </c>
      <c r="G12" s="50">
        <v>0</v>
      </c>
      <c r="H12" s="63">
        <f t="shared" si="1"/>
        <v>0</v>
      </c>
      <c r="I12" s="61">
        <v>0</v>
      </c>
      <c r="J12" s="31">
        <f t="shared" si="2"/>
        <v>0</v>
      </c>
      <c r="K12" s="50">
        <f t="shared" ref="K12:K22" si="7">C12+G12</f>
        <v>1828</v>
      </c>
      <c r="L12" s="63">
        <f t="shared" si="3"/>
        <v>8.3230888312161362</v>
      </c>
      <c r="M12" s="50">
        <f t="shared" si="4"/>
        <v>5529524.8700000001</v>
      </c>
      <c r="N12" s="31">
        <f t="shared" si="5"/>
        <v>7.5084907476868832</v>
      </c>
    </row>
    <row r="13" spans="1:14" x14ac:dyDescent="0.25">
      <c r="A13" s="53" t="s">
        <v>24</v>
      </c>
      <c r="B13" s="10" t="s">
        <v>11</v>
      </c>
      <c r="C13" s="48">
        <v>2895</v>
      </c>
      <c r="D13" s="31">
        <f t="shared" si="6"/>
        <v>14.050669772859639</v>
      </c>
      <c r="E13" s="48">
        <v>8724829.7300000004</v>
      </c>
      <c r="F13" s="31">
        <f t="shared" si="0"/>
        <v>13.995243611205616</v>
      </c>
      <c r="G13" s="50">
        <v>0</v>
      </c>
      <c r="H13" s="63">
        <f t="shared" si="1"/>
        <v>0</v>
      </c>
      <c r="I13" s="61">
        <v>0</v>
      </c>
      <c r="J13" s="31">
        <f t="shared" si="2"/>
        <v>0</v>
      </c>
      <c r="K13" s="50">
        <f t="shared" si="7"/>
        <v>2895</v>
      </c>
      <c r="L13" s="63">
        <f t="shared" si="3"/>
        <v>13.181259390793606</v>
      </c>
      <c r="M13" s="50">
        <f t="shared" si="4"/>
        <v>8724829.7300000004</v>
      </c>
      <c r="N13" s="31">
        <f t="shared" si="5"/>
        <v>11.847365703745979</v>
      </c>
    </row>
    <row r="14" spans="1:14" x14ac:dyDescent="0.25">
      <c r="A14" s="53" t="s">
        <v>25</v>
      </c>
      <c r="B14" s="10" t="s">
        <v>19</v>
      </c>
      <c r="C14" s="48">
        <v>893</v>
      </c>
      <c r="D14" s="31">
        <f t="shared" si="6"/>
        <v>4.334109881576393</v>
      </c>
      <c r="E14" s="48">
        <v>2751796.24</v>
      </c>
      <c r="F14" s="31">
        <f t="shared" si="0"/>
        <v>4.4140756827353735</v>
      </c>
      <c r="G14" s="50">
        <v>0</v>
      </c>
      <c r="H14" s="63">
        <f t="shared" si="1"/>
        <v>0</v>
      </c>
      <c r="I14" s="61">
        <v>0</v>
      </c>
      <c r="J14" s="31">
        <f t="shared" si="2"/>
        <v>0</v>
      </c>
      <c r="K14" s="50">
        <f t="shared" si="7"/>
        <v>893</v>
      </c>
      <c r="L14" s="63">
        <f t="shared" si="3"/>
        <v>4.065929062514229</v>
      </c>
      <c r="M14" s="50">
        <f t="shared" si="4"/>
        <v>2751796.24</v>
      </c>
      <c r="N14" s="31">
        <f t="shared" si="5"/>
        <v>3.736638697414802</v>
      </c>
    </row>
    <row r="15" spans="1:14" x14ac:dyDescent="0.25">
      <c r="A15" s="53" t="s">
        <v>26</v>
      </c>
      <c r="B15" s="10" t="s">
        <v>13</v>
      </c>
      <c r="C15" s="48">
        <v>1018</v>
      </c>
      <c r="D15" s="31">
        <f t="shared" si="6"/>
        <v>4.9407881964667055</v>
      </c>
      <c r="E15" s="48">
        <v>3488109.6500000004</v>
      </c>
      <c r="F15" s="31">
        <f t="shared" si="0"/>
        <v>5.5951744395070451</v>
      </c>
      <c r="G15" s="50">
        <v>1104</v>
      </c>
      <c r="H15" s="63">
        <f>G15/G$25*100</f>
        <v>81.236203090507729</v>
      </c>
      <c r="I15" s="61">
        <v>9215796.3000000007</v>
      </c>
      <c r="J15" s="31">
        <f>I15/I$25*100</f>
        <v>81.539599234575761</v>
      </c>
      <c r="K15" s="50">
        <f>C15+G15</f>
        <v>2122</v>
      </c>
      <c r="L15" s="63">
        <f t="shared" si="3"/>
        <v>9.6617037745298902</v>
      </c>
      <c r="M15" s="50">
        <f>E15+I15</f>
        <v>12703905.950000001</v>
      </c>
      <c r="N15" s="31">
        <f t="shared" si="5"/>
        <v>17.250516550269055</v>
      </c>
    </row>
    <row r="16" spans="1:14" x14ac:dyDescent="0.25">
      <c r="A16" s="53" t="s">
        <v>27</v>
      </c>
      <c r="B16" s="10" t="s">
        <v>14</v>
      </c>
      <c r="C16" s="48">
        <v>634</v>
      </c>
      <c r="D16" s="31">
        <f t="shared" si="6"/>
        <v>3.0770724131236653</v>
      </c>
      <c r="E16" s="48">
        <v>2173099.69</v>
      </c>
      <c r="F16" s="31">
        <f t="shared" si="0"/>
        <v>3.4858055107266148</v>
      </c>
      <c r="G16" s="50">
        <v>0</v>
      </c>
      <c r="H16" s="63">
        <f t="shared" si="1"/>
        <v>0</v>
      </c>
      <c r="I16" s="61">
        <v>0</v>
      </c>
      <c r="J16" s="31">
        <f t="shared" si="2"/>
        <v>0</v>
      </c>
      <c r="K16" s="50">
        <f t="shared" si="7"/>
        <v>634</v>
      </c>
      <c r="L16" s="63">
        <f t="shared" si="3"/>
        <v>2.8866730410235393</v>
      </c>
      <c r="M16" s="50">
        <f t="shared" si="4"/>
        <v>2173099.69</v>
      </c>
      <c r="N16" s="31">
        <f t="shared" si="5"/>
        <v>2.9508319972826587</v>
      </c>
    </row>
    <row r="17" spans="1:14" x14ac:dyDescent="0.25">
      <c r="A17" s="53" t="s">
        <v>28</v>
      </c>
      <c r="B17" s="10" t="s">
        <v>15</v>
      </c>
      <c r="C17" s="49">
        <v>2128</v>
      </c>
      <c r="D17" s="31">
        <f t="shared" si="6"/>
        <v>10.328091632692681</v>
      </c>
      <c r="E17" s="49">
        <v>6072442.5</v>
      </c>
      <c r="F17" s="31">
        <f t="shared" si="0"/>
        <v>9.740627007346589</v>
      </c>
      <c r="G17" s="50">
        <v>0</v>
      </c>
      <c r="H17" s="63">
        <f t="shared" si="1"/>
        <v>0</v>
      </c>
      <c r="I17" s="61">
        <v>0</v>
      </c>
      <c r="J17" s="31">
        <f t="shared" si="2"/>
        <v>0</v>
      </c>
      <c r="K17" s="50">
        <f t="shared" si="7"/>
        <v>2128</v>
      </c>
      <c r="L17" s="63">
        <f t="shared" si="3"/>
        <v>9.6890224468424169</v>
      </c>
      <c r="M17" s="50">
        <f t="shared" si="4"/>
        <v>6072442.5</v>
      </c>
      <c r="N17" s="31">
        <f t="shared" si="5"/>
        <v>8.2457135828219172</v>
      </c>
    </row>
    <row r="18" spans="1:14" x14ac:dyDescent="0.25">
      <c r="A18" s="53" t="s">
        <v>29</v>
      </c>
      <c r="B18" s="10" t="s">
        <v>16</v>
      </c>
      <c r="C18" s="48">
        <v>997</v>
      </c>
      <c r="D18" s="31">
        <f t="shared" si="6"/>
        <v>4.8388662395651334</v>
      </c>
      <c r="E18" s="48">
        <v>3318645.14</v>
      </c>
      <c r="F18" s="31">
        <f t="shared" si="0"/>
        <v>5.3233413866798251</v>
      </c>
      <c r="G18" s="50">
        <v>0</v>
      </c>
      <c r="H18" s="63">
        <f t="shared" si="1"/>
        <v>0</v>
      </c>
      <c r="I18" s="61">
        <v>0</v>
      </c>
      <c r="J18" s="31">
        <f t="shared" si="2"/>
        <v>0</v>
      </c>
      <c r="K18" s="50">
        <f t="shared" si="7"/>
        <v>997</v>
      </c>
      <c r="L18" s="63">
        <f t="shared" si="3"/>
        <v>4.5394527159313389</v>
      </c>
      <c r="M18" s="50">
        <f t="shared" si="4"/>
        <v>3318645.14</v>
      </c>
      <c r="N18" s="31">
        <f t="shared" si="5"/>
        <v>4.5063575830423996</v>
      </c>
    </row>
    <row r="19" spans="1:14" x14ac:dyDescent="0.25">
      <c r="A19" s="53" t="s">
        <v>30</v>
      </c>
      <c r="B19" s="10" t="s">
        <v>8</v>
      </c>
      <c r="C19" s="48">
        <v>2191</v>
      </c>
      <c r="D19" s="31">
        <f t="shared" si="6"/>
        <v>10.633857503397397</v>
      </c>
      <c r="E19" s="48">
        <v>6444107.2200000007</v>
      </c>
      <c r="F19" s="31">
        <f t="shared" si="0"/>
        <v>10.336803489760365</v>
      </c>
      <c r="G19" s="50">
        <v>0</v>
      </c>
      <c r="H19" s="63">
        <f t="shared" si="1"/>
        <v>0</v>
      </c>
      <c r="I19" s="61">
        <v>0</v>
      </c>
      <c r="J19" s="31">
        <f t="shared" si="2"/>
        <v>0</v>
      </c>
      <c r="K19" s="50">
        <f t="shared" si="7"/>
        <v>2191</v>
      </c>
      <c r="L19" s="63">
        <f t="shared" si="3"/>
        <v>9.9758685061239358</v>
      </c>
      <c r="M19" s="50">
        <f t="shared" si="4"/>
        <v>6444107.2200000007</v>
      </c>
      <c r="N19" s="31">
        <f t="shared" si="5"/>
        <v>8.7503936732401826</v>
      </c>
    </row>
    <row r="20" spans="1:14" x14ac:dyDescent="0.25">
      <c r="A20" s="53" t="s">
        <v>31</v>
      </c>
      <c r="B20" s="10" t="s">
        <v>12</v>
      </c>
      <c r="C20" s="48">
        <v>795</v>
      </c>
      <c r="D20" s="31">
        <f t="shared" si="6"/>
        <v>3.8584740827023878</v>
      </c>
      <c r="E20" s="48">
        <v>2601970.9300000002</v>
      </c>
      <c r="F20" s="31">
        <f t="shared" si="0"/>
        <v>4.1737452949268308</v>
      </c>
      <c r="G20" s="50">
        <v>0</v>
      </c>
      <c r="H20" s="63">
        <f t="shared" si="1"/>
        <v>0</v>
      </c>
      <c r="I20" s="61">
        <v>0</v>
      </c>
      <c r="J20" s="31">
        <f t="shared" si="2"/>
        <v>0</v>
      </c>
      <c r="K20" s="50">
        <f t="shared" si="7"/>
        <v>795</v>
      </c>
      <c r="L20" s="63">
        <f t="shared" si="3"/>
        <v>3.6197240814096436</v>
      </c>
      <c r="M20" s="50">
        <f t="shared" si="4"/>
        <v>2601970.9300000002</v>
      </c>
      <c r="N20" s="31">
        <f t="shared" si="5"/>
        <v>3.5331922928226622</v>
      </c>
    </row>
    <row r="21" spans="1:14" x14ac:dyDescent="0.25">
      <c r="A21" s="53" t="s">
        <v>32</v>
      </c>
      <c r="B21" s="10" t="s">
        <v>52</v>
      </c>
      <c r="C21" s="48">
        <v>2162</v>
      </c>
      <c r="D21" s="31">
        <f t="shared" si="6"/>
        <v>10.493108134342846</v>
      </c>
      <c r="E21" s="48">
        <v>5402286.9399999995</v>
      </c>
      <c r="F21" s="31">
        <f t="shared" si="0"/>
        <v>8.6656501184160675</v>
      </c>
      <c r="G21" s="50">
        <v>0</v>
      </c>
      <c r="H21" s="63">
        <f t="shared" si="1"/>
        <v>0</v>
      </c>
      <c r="I21" s="61">
        <v>0</v>
      </c>
      <c r="J21" s="31">
        <f t="shared" si="2"/>
        <v>0</v>
      </c>
      <c r="K21" s="50">
        <f t="shared" si="7"/>
        <v>2162</v>
      </c>
      <c r="L21" s="63">
        <f t="shared" si="3"/>
        <v>9.8438282566133939</v>
      </c>
      <c r="M21" s="50">
        <f t="shared" si="4"/>
        <v>5402286.9399999995</v>
      </c>
      <c r="N21" s="31">
        <f t="shared" si="5"/>
        <v>7.3357155377691026</v>
      </c>
    </row>
    <row r="22" spans="1:14" x14ac:dyDescent="0.25">
      <c r="A22" s="53" t="s">
        <v>33</v>
      </c>
      <c r="B22" s="10" t="s">
        <v>18</v>
      </c>
      <c r="C22" s="48">
        <v>188</v>
      </c>
      <c r="D22" s="31">
        <f t="shared" si="6"/>
        <v>0.91244418559503004</v>
      </c>
      <c r="E22" s="48">
        <v>763790.08</v>
      </c>
      <c r="F22" s="31">
        <f t="shared" si="0"/>
        <v>1.2251732776706261</v>
      </c>
      <c r="G22" s="50">
        <v>0</v>
      </c>
      <c r="H22" s="63">
        <f t="shared" si="1"/>
        <v>0</v>
      </c>
      <c r="I22" s="61">
        <v>0</v>
      </c>
      <c r="J22" s="31">
        <f t="shared" si="2"/>
        <v>0</v>
      </c>
      <c r="K22" s="50">
        <f t="shared" si="7"/>
        <v>188</v>
      </c>
      <c r="L22" s="63">
        <f t="shared" si="3"/>
        <v>0.85598506579246914</v>
      </c>
      <c r="M22" s="50">
        <f t="shared" si="4"/>
        <v>763790.08</v>
      </c>
      <c r="N22" s="31">
        <f t="shared" si="5"/>
        <v>1.0371434949084555</v>
      </c>
    </row>
    <row r="23" spans="1:14" x14ac:dyDescent="0.25">
      <c r="A23" s="53" t="s">
        <v>34</v>
      </c>
      <c r="B23" s="10" t="s">
        <v>17</v>
      </c>
      <c r="C23" s="48">
        <v>912</v>
      </c>
      <c r="D23" s="31">
        <f t="shared" si="6"/>
        <v>4.4263249854397202</v>
      </c>
      <c r="E23" s="48">
        <v>2033882.61</v>
      </c>
      <c r="F23" s="31">
        <f t="shared" si="0"/>
        <v>3.2624914736925992</v>
      </c>
      <c r="G23" s="50">
        <v>0</v>
      </c>
      <c r="H23" s="63">
        <f t="shared" si="1"/>
        <v>0</v>
      </c>
      <c r="I23" s="61">
        <v>0</v>
      </c>
      <c r="J23" s="31">
        <f t="shared" si="2"/>
        <v>0</v>
      </c>
      <c r="K23" s="50">
        <f>C23+G23</f>
        <v>912</v>
      </c>
      <c r="L23" s="63">
        <f t="shared" si="3"/>
        <v>4.1524381915038928</v>
      </c>
      <c r="M23" s="50">
        <f t="shared" si="4"/>
        <v>2033882.61</v>
      </c>
      <c r="N23" s="31">
        <f t="shared" si="5"/>
        <v>2.7617904102249291</v>
      </c>
    </row>
    <row r="24" spans="1:14" x14ac:dyDescent="0.25">
      <c r="A24" s="53" t="s">
        <v>35</v>
      </c>
      <c r="B24" s="10" t="s">
        <v>21</v>
      </c>
      <c r="C24" s="48">
        <v>2842</v>
      </c>
      <c r="D24" s="31">
        <f t="shared" si="6"/>
        <v>13.793438167346148</v>
      </c>
      <c r="E24" s="48">
        <v>8686232.8100000005</v>
      </c>
      <c r="F24" s="31">
        <f t="shared" si="0"/>
        <v>13.933331423259432</v>
      </c>
      <c r="G24" s="50">
        <v>255</v>
      </c>
      <c r="H24" s="63">
        <f t="shared" si="1"/>
        <v>18.763796909492271</v>
      </c>
      <c r="I24" s="61">
        <v>2086437.69</v>
      </c>
      <c r="J24" s="31">
        <f t="shared" si="2"/>
        <v>18.46040076542425</v>
      </c>
      <c r="K24" s="50">
        <f>C24+G24</f>
        <v>3097</v>
      </c>
      <c r="L24" s="63">
        <f t="shared" si="3"/>
        <v>14.100988025315303</v>
      </c>
      <c r="M24" s="50">
        <f t="shared" si="4"/>
        <v>10772670.5</v>
      </c>
      <c r="N24" s="31">
        <f t="shared" si="5"/>
        <v>14.628109770510791</v>
      </c>
    </row>
    <row r="25" spans="1:14" ht="15.75" thickBot="1" x14ac:dyDescent="0.3">
      <c r="A25" s="54"/>
      <c r="B25" s="55" t="s">
        <v>51</v>
      </c>
      <c r="C25" s="60">
        <f>SUM(C11:C24)</f>
        <v>20604</v>
      </c>
      <c r="D25" s="56">
        <f t="shared" ref="D25:N25" si="8">SUM(D11:D24)</f>
        <v>100.00000000000001</v>
      </c>
      <c r="E25" s="60">
        <f>SUM(E11:E24)</f>
        <v>62341392.349999994</v>
      </c>
      <c r="F25" s="56">
        <f t="shared" si="8"/>
        <v>100.00000000000003</v>
      </c>
      <c r="G25" s="60">
        <f>SUM(G11:G24)</f>
        <v>1359</v>
      </c>
      <c r="H25" s="56">
        <f t="shared" si="8"/>
        <v>100</v>
      </c>
      <c r="I25" s="60">
        <f t="shared" si="8"/>
        <v>11302233.99</v>
      </c>
      <c r="J25" s="57">
        <f t="shared" si="8"/>
        <v>100.00000000000001</v>
      </c>
      <c r="K25" s="60">
        <f>SUM(K11:K24)</f>
        <v>21963</v>
      </c>
      <c r="L25" s="56">
        <f t="shared" si="8"/>
        <v>99.999999999999986</v>
      </c>
      <c r="M25" s="60">
        <f>SUM(M11:M24)</f>
        <v>73643626.340000004</v>
      </c>
      <c r="N25" s="57">
        <f t="shared" si="8"/>
        <v>99.999999999999986</v>
      </c>
    </row>
    <row r="28" spans="1:14" x14ac:dyDescent="0.25">
      <c r="B28" t="s">
        <v>58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67"/>
      <c r="J31" s="14"/>
      <c r="K31" s="14"/>
      <c r="L31" s="14"/>
      <c r="M31" s="67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count="1">
    <dataValidation type="decimal" allowBlank="1" showInputMessage="1" showErrorMessage="1" errorTitle="Microsoft Excel" error="Neočekivana vrsta podatka!_x000a_Mollimo unesite broj." sqref="C31:C43 I16:I24 I11:I1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31.07.2025. godine.</oddFooter>
  </headerFooter>
  <ignoredErrors>
    <ignoredError sqref="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2023-04-25T13:07:09Z</cp:lastPrinted>
  <dcterms:created xsi:type="dcterms:W3CDTF">2018-01-08T12:56:16Z</dcterms:created>
  <dcterms:modified xsi:type="dcterms:W3CDTF">2025-09-16T08:44:53Z</dcterms:modified>
</cp:coreProperties>
</file>