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VI - 2025/Jezici/BS EVLADAUPLOAD 280725/"/>
    </mc:Choice>
  </mc:AlternateContent>
  <xr:revisionPtr revIDLastSave="50" documentId="13_ncr:1_{616771AA-97CA-4BD8-8C2C-D665E7CEF407}" xr6:coauthVersionLast="47" xr6:coauthVersionMax="47" xr10:uidLastSave="{FA3AE16B-986F-4F67-8F7B-691ABBE94E4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1" l="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35" i="41" s="1"/>
  <c r="C21" i="42"/>
  <c r="E21" i="42"/>
  <c r="G21" i="42"/>
  <c r="I21" i="42"/>
  <c r="G25" i="43" l="1"/>
  <c r="I19" i="41" l="1"/>
  <c r="I21" i="41"/>
  <c r="I20" i="41"/>
  <c r="K15" i="43"/>
  <c r="K16" i="43"/>
  <c r="K17" i="43"/>
  <c r="K18" i="43"/>
  <c r="K14" i="43"/>
  <c r="M15" i="43"/>
  <c r="M16" i="43"/>
  <c r="M17" i="43"/>
  <c r="M18" i="43"/>
  <c r="M19" i="43"/>
  <c r="H15" i="43" l="1"/>
  <c r="H17" i="43"/>
  <c r="H16" i="43"/>
  <c r="H18" i="43"/>
  <c r="C25" i="43"/>
  <c r="I34" i="41" l="1"/>
  <c r="I33" i="41"/>
  <c r="I32" i="41"/>
  <c r="I31" i="41"/>
  <c r="I30" i="41"/>
  <c r="I29" i="41"/>
  <c r="I28" i="41"/>
  <c r="I27" i="41"/>
  <c r="I26" i="41"/>
  <c r="I25" i="41"/>
  <c r="I24" i="41"/>
  <c r="I23" i="41"/>
  <c r="I22" i="41"/>
  <c r="I18" i="41"/>
  <c r="I17" i="41"/>
  <c r="I16" i="41"/>
  <c r="I15" i="41"/>
  <c r="I14" i="41"/>
  <c r="I13" i="41"/>
  <c r="I12" i="41"/>
  <c r="I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C35" i="41" l="1"/>
  <c r="I35" i="41"/>
  <c r="J11" i="41" s="1"/>
  <c r="E35" i="41"/>
  <c r="M11" i="42" l="1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D23" i="41"/>
  <c r="F23" i="41"/>
  <c r="H23" i="41"/>
  <c r="J23" i="41"/>
  <c r="K11" i="41" l="1"/>
  <c r="K21" i="42"/>
  <c r="M11" i="41"/>
  <c r="D34" i="4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H11" i="41"/>
  <c r="F11" i="41"/>
  <c r="D11" i="41"/>
  <c r="J19" i="42"/>
  <c r="H20" i="42"/>
  <c r="F19" i="42"/>
  <c r="D11" i="42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M12" i="41" s="1"/>
  <c r="M11" i="43"/>
  <c r="M24" i="43"/>
  <c r="M34" i="41" s="1"/>
  <c r="M23" i="43"/>
  <c r="M30" i="41" s="1"/>
  <c r="M22" i="43"/>
  <c r="M29" i="41" s="1"/>
  <c r="M21" i="43"/>
  <c r="M27" i="41" s="1"/>
  <c r="M20" i="43"/>
  <c r="M26" i="41" s="1"/>
  <c r="M25" i="41"/>
  <c r="M24" i="41"/>
  <c r="M23" i="41"/>
  <c r="M22" i="41"/>
  <c r="M14" i="43"/>
  <c r="M19" i="41" s="1"/>
  <c r="M13" i="43"/>
  <c r="M17" i="41" s="1"/>
  <c r="M12" i="43"/>
  <c r="M16" i="41" s="1"/>
  <c r="K12" i="43"/>
  <c r="K16" i="41" s="1"/>
  <c r="K13" i="43"/>
  <c r="K19" i="41"/>
  <c r="K20" i="41"/>
  <c r="K22" i="41"/>
  <c r="K23" i="41"/>
  <c r="K24" i="41"/>
  <c r="K19" i="43"/>
  <c r="K25" i="41" s="1"/>
  <c r="K20" i="43"/>
  <c r="K26" i="41" s="1"/>
  <c r="K21" i="43"/>
  <c r="K27" i="41" s="1"/>
  <c r="K22" i="43"/>
  <c r="K29" i="41" s="1"/>
  <c r="K23" i="43"/>
  <c r="K30" i="41" s="1"/>
  <c r="K24" i="43"/>
  <c r="K34" i="41" s="1"/>
  <c r="K11" i="43"/>
  <c r="D12" i="43"/>
  <c r="M21" i="42" l="1"/>
  <c r="N12" i="42" s="1"/>
  <c r="F17" i="42"/>
  <c r="H35" i="41"/>
  <c r="D35" i="41"/>
  <c r="F35" i="41"/>
  <c r="J35" i="41"/>
  <c r="H14" i="42"/>
  <c r="F11" i="42"/>
  <c r="F13" i="42"/>
  <c r="M13" i="41"/>
  <c r="M25" i="43"/>
  <c r="N11" i="43" s="1"/>
  <c r="K13" i="41"/>
  <c r="K25" i="43"/>
  <c r="L23" i="43" s="1"/>
  <c r="J12" i="42"/>
  <c r="F12" i="42"/>
  <c r="F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L12" i="42"/>
  <c r="D11" i="43"/>
  <c r="D23" i="43"/>
  <c r="D21" i="43"/>
  <c r="D19" i="43"/>
  <c r="D17" i="43"/>
  <c r="D15" i="43"/>
  <c r="D13" i="43"/>
  <c r="D24" i="43"/>
  <c r="D22" i="43"/>
  <c r="D20" i="43"/>
  <c r="D18" i="43"/>
  <c r="D16" i="43"/>
  <c r="D14" i="43"/>
  <c r="F21" i="42" l="1"/>
  <c r="K35" i="41"/>
  <c r="L23" i="41" s="1"/>
  <c r="N24" i="43"/>
  <c r="N12" i="43"/>
  <c r="M35" i="41"/>
  <c r="N25" i="41" s="1"/>
  <c r="H21" i="42"/>
  <c r="N20" i="43"/>
  <c r="N16" i="43"/>
  <c r="N22" i="43"/>
  <c r="N18" i="43"/>
  <c r="N14" i="43"/>
  <c r="N23" i="43"/>
  <c r="N21" i="43"/>
  <c r="N19" i="43"/>
  <c r="N17" i="43"/>
  <c r="N15" i="43"/>
  <c r="N13" i="43"/>
  <c r="J21" i="42"/>
  <c r="N20" i="42"/>
  <c r="N16" i="42"/>
  <c r="N13" i="42"/>
  <c r="N18" i="42"/>
  <c r="N14" i="42"/>
  <c r="N11" i="42"/>
  <c r="D2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22" i="43"/>
  <c r="L24" i="43"/>
  <c r="L18" i="43"/>
  <c r="L13" i="43"/>
  <c r="L20" i="43"/>
  <c r="L14" i="43"/>
  <c r="L11" i="43"/>
  <c r="L16" i="43"/>
  <c r="L12" i="43"/>
  <c r="L17" i="43"/>
  <c r="L15" i="43"/>
  <c r="L19" i="43"/>
  <c r="L21" i="43"/>
  <c r="L30" i="41" l="1"/>
  <c r="L24" i="41"/>
  <c r="L32" i="41"/>
  <c r="L33" i="41"/>
  <c r="L20" i="41"/>
  <c r="L16" i="41"/>
  <c r="L21" i="41"/>
  <c r="L19" i="41"/>
  <c r="L25" i="41"/>
  <c r="L29" i="41"/>
  <c r="L15" i="41"/>
  <c r="L14" i="41"/>
  <c r="L12" i="41"/>
  <c r="L22" i="41"/>
  <c r="L31" i="41"/>
  <c r="L28" i="41"/>
  <c r="L13" i="41"/>
  <c r="L11" i="41"/>
  <c r="L26" i="41"/>
  <c r="L34" i="41"/>
  <c r="L17" i="41"/>
  <c r="L27" i="41"/>
  <c r="L18" i="41"/>
  <c r="N21" i="41"/>
  <c r="N29" i="41"/>
  <c r="N34" i="41"/>
  <c r="N13" i="41"/>
  <c r="N26" i="41"/>
  <c r="N20" i="41"/>
  <c r="N19" i="41"/>
  <c r="N16" i="41"/>
  <c r="N31" i="41"/>
  <c r="N32" i="41"/>
  <c r="N12" i="41"/>
  <c r="N14" i="41"/>
  <c r="N27" i="41"/>
  <c r="N33" i="41"/>
  <c r="N30" i="41"/>
  <c r="N22" i="41"/>
  <c r="N18" i="41"/>
  <c r="N11" i="41"/>
  <c r="N28" i="41"/>
  <c r="N15" i="41"/>
  <c r="N24" i="41"/>
  <c r="N17" i="41"/>
  <c r="N23" i="41"/>
  <c r="N25" i="43"/>
  <c r="N21" i="42"/>
  <c r="L21" i="42"/>
  <c r="L25" i="43"/>
  <c r="L35" i="41" l="1"/>
  <c r="N35" i="41"/>
  <c r="H23" i="43"/>
  <c r="I25" i="43" l="1"/>
  <c r="J15" i="43" l="1"/>
  <c r="J17" i="43"/>
  <c r="J19" i="43"/>
  <c r="J16" i="43"/>
  <c r="J18" i="43"/>
  <c r="J24" i="43"/>
  <c r="J22" i="43"/>
  <c r="J20" i="43"/>
  <c r="J14" i="43"/>
  <c r="J23" i="43"/>
  <c r="J21" i="43"/>
  <c r="J13" i="43"/>
  <c r="J11" i="43"/>
  <c r="J12" i="43"/>
  <c r="E25" i="43" l="1"/>
  <c r="F23" i="43" s="1"/>
  <c r="J25" i="43"/>
  <c r="H11" i="43" l="1"/>
  <c r="H12" i="43"/>
  <c r="H13" i="43"/>
  <c r="H14" i="43"/>
  <c r="H19" i="43"/>
  <c r="H20" i="43"/>
  <c r="H22" i="43"/>
  <c r="H21" i="43"/>
  <c r="H24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H25" i="43"/>
  <c r="F25" i="43" l="1"/>
  <c r="D25" i="43" l="1"/>
</calcChain>
</file>

<file path=xl/sharedStrings.xml><?xml version="1.0" encoding="utf-8"?>
<sst xmlns="http://schemas.openxmlformats.org/spreadsheetml/2006/main" count="173" uniqueCount="66">
  <si>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</si>
  <si>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</si>
  <si>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</si>
  <si>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</si>
  <si>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</si>
  <si>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</si>
  <si>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</si>
  <si>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</si>
  <si>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</si>
  <si>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</si>
  <si>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</si>
  <si>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</si>
  <si>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</si>
  <si>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</si>
  <si>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</si>
  <si>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</si>
  <si>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</si>
  <si>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</si>
  <si>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</si>
  <si>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</si>
  <si>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</si>
  <si>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</si>
  <si>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</si>
  <si>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</si>
  <si>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</si>
  <si>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</si>
  <si>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</si>
  <si>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</si>
  <si>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</si>
  <si>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</si>
  <si>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</si>
  <si>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</si>
  <si>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</si>
  <si>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</si>
  <si>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</si>
  <si>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</si>
  <si>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</si>
  <si>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</si>
  <si>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</si>
  <si>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</si>
  <si>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</si>
  <si>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</si>
  <si>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</si>
  <si>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</si>
  <si>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</si>
  <si>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</si>
  <si>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</si>
  <si>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</si>
  <si>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</si>
  <si>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</si>
  <si>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</si>
  <si>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</si>
  <si>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*Društva za osiguranje iz Federacije Bosne i Hercegovine i podružnice društava u Republici Srpskoj</t>
  </si>
  <si>
    <t>*Društva za osiguranje iz Republike Srpske i podružnice društava u Federaciji Bosne i Hercegovine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</si>
  <si>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</si>
  <si>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</si>
  <si>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</si>
  <si>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</si>
  <si>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</si>
  <si>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d.d.*</t>
  </si>
  <si>
    <t>ASA Central osiguranje d.d.*</t>
  </si>
  <si>
    <t>**Proces integracije Central osiguranja d.d. društvu ASA osiguranje d.d je započet u 2022. godini.</t>
  </si>
  <si>
    <t>*ASA osiguranje d.d. je od 01.01.2023. godine počelo poslovati pod nazivom ASA Central osiguranje d.d.</t>
  </si>
  <si>
    <t>**ASA osiguranje d.d. je od 01.01.2023. godine počelo poslovati pod nazivom ASA Central osiguranje d.d.</t>
  </si>
  <si>
    <t>BROJ I VRIJEDNOST ISPLAĆENIH ŠTETA PO DRUŠTVIMA ZA OSIGURANJE U REPUBLICI SRPSKOJ*</t>
  </si>
  <si>
    <t>I-VI-2025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</si>
</sst>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6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8" fontId="11" fillId="0" borderId="0" xfId="0" applyNumberFormat="1" applyFont="1" applyFill="1" applyBorder="1"/>
    <xf numFmtId="168" fontId="17" fillId="0" borderId="0" xfId="0" applyNumberFormat="1" applyFont="1" applyFill="1" applyBorder="1"/>
    <xf numFmtId="0" fontId="13" fillId="0" borderId="0" xfId="0" applyFont="1" applyFill="1" applyBorder="1"/>
    <xf numFmtId="168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8" fontId="18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22" fillId="2" borderId="15" xfId="6" applyNumberFormat="1" applyFont="1" applyFill="1" applyBorder="1" applyAlignment="1">
      <alignment horizontal="right" vertical="center"/>
    </xf>
    <xf numFmtId="168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3" fontId="4" fillId="2" borderId="15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1" xfId="6" applyNumberFormat="1" applyFont="1" applyFill="1" applyBorder="1" applyAlignment="1">
      <alignment horizontal="center" vertical="center"/>
    </xf>
    <xf numFmtId="168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Normal 2" xfId="10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7" xr:uid="{00000000-0005-0000-0000-000005000000}"/>
    <cellStyle name="Obično 2" xfId="2" xr:uid="{00000000-0005-0000-0000-000006000000}"/>
    <cellStyle name="Obično 2 2" xfId="3" xr:uid="{00000000-0005-0000-0000-000007000000}"/>
    <cellStyle name="Obično 3" xfId="8" xr:uid="{00000000-0005-0000-0000-000008000000}"/>
    <cellStyle name="Obično 4" xfId="4" xr:uid="{00000000-0005-0000-0000-000009000000}"/>
    <cellStyle name="Obično 4 2" xfId="9" xr:uid="{00000000-0005-0000-0000-00000A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6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5" t="s">
        <v>7</v>
      </c>
      <c r="C8" s="70" t="s">
        <v>55</v>
      </c>
      <c r="D8" s="70"/>
      <c r="E8" s="71"/>
      <c r="F8" s="71"/>
      <c r="G8" s="70" t="s">
        <v>56</v>
      </c>
      <c r="H8" s="70"/>
      <c r="I8" s="70"/>
      <c r="J8" s="70"/>
      <c r="K8" s="70" t="s">
        <v>57</v>
      </c>
      <c r="L8" s="70"/>
      <c r="M8" s="70"/>
      <c r="N8" s="72"/>
    </row>
    <row r="9" spans="1:14" ht="19.5" customHeight="1" x14ac:dyDescent="0.25">
      <c r="A9" s="5"/>
      <c r="B9" s="66"/>
      <c r="C9" s="68" t="s">
        <v>46</v>
      </c>
      <c r="D9" s="68"/>
      <c r="E9" s="68" t="s">
        <v>20</v>
      </c>
      <c r="F9" s="68"/>
      <c r="G9" s="68" t="s">
        <v>46</v>
      </c>
      <c r="H9" s="68"/>
      <c r="I9" s="68" t="s">
        <v>20</v>
      </c>
      <c r="J9" s="68"/>
      <c r="K9" s="68" t="s">
        <v>46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62" t="s">
        <v>65</v>
      </c>
      <c r="D10" s="50" t="s">
        <v>48</v>
      </c>
      <c r="E10" s="62" t="s">
        <v>65</v>
      </c>
      <c r="F10" s="50" t="s">
        <v>48</v>
      </c>
      <c r="G10" s="62" t="s">
        <v>65</v>
      </c>
      <c r="H10" s="50" t="s">
        <v>48</v>
      </c>
      <c r="I10" s="62" t="s">
        <v>65</v>
      </c>
      <c r="J10" s="50" t="s">
        <v>48</v>
      </c>
      <c r="K10" s="62" t="s">
        <v>65</v>
      </c>
      <c r="L10" s="50" t="s">
        <v>48</v>
      </c>
      <c r="M10" s="62" t="s">
        <v>65</v>
      </c>
      <c r="N10" s="63" t="s">
        <v>48</v>
      </c>
    </row>
    <row r="11" spans="1:14" x14ac:dyDescent="0.25">
      <c r="A11" s="41" t="s">
        <v>22</v>
      </c>
      <c r="B11" s="7" t="s">
        <v>50</v>
      </c>
      <c r="C11" s="47">
        <f>FBiH!C11</f>
        <v>12653</v>
      </c>
      <c r="D11" s="30">
        <f t="shared" ref="D11:D34" si="0">C11/C$35*100</f>
        <v>14.418715955967819</v>
      </c>
      <c r="E11" s="47">
        <f>FBiH!E11</f>
        <v>22263715</v>
      </c>
      <c r="F11" s="30">
        <f t="shared" ref="F11:F34" si="1">E11/E$35*100</f>
        <v>12.881930926936183</v>
      </c>
      <c r="G11" s="47">
        <f>FBiH!G11</f>
        <v>344</v>
      </c>
      <c r="H11" s="18">
        <f t="shared" ref="H11:H34" si="2">G11/G$35*100</f>
        <v>3.6005861419300818</v>
      </c>
      <c r="I11" s="47">
        <f>FBiH!I11</f>
        <v>5549670</v>
      </c>
      <c r="J11" s="30">
        <f t="shared" ref="J11:J34" si="3">I11/I$35*100</f>
        <v>8.7099766405629371</v>
      </c>
      <c r="K11" s="47">
        <f>FBiH!K11</f>
        <v>12997</v>
      </c>
      <c r="L11" s="18">
        <f t="shared" ref="L11:L34" si="4">K11/K$35*100</f>
        <v>13.356558556336582</v>
      </c>
      <c r="M11" s="47">
        <f>FBiH!M11</f>
        <v>27813385</v>
      </c>
      <c r="N11" s="30">
        <f t="shared" ref="N11:N22" si="5">M11/M$35*100</f>
        <v>11.758166055559547</v>
      </c>
    </row>
    <row r="12" spans="1:14" x14ac:dyDescent="0.25">
      <c r="A12" s="41" t="s">
        <v>23</v>
      </c>
      <c r="B12" s="7" t="s">
        <v>60</v>
      </c>
      <c r="C12" s="46">
        <f>FBiH!C12</f>
        <v>17391</v>
      </c>
      <c r="D12" s="30">
        <f t="shared" si="0"/>
        <v>19.817900038744675</v>
      </c>
      <c r="E12" s="46">
        <f>FBiH!E12</f>
        <v>29191369</v>
      </c>
      <c r="F12" s="30">
        <f t="shared" si="1"/>
        <v>16.890316783192119</v>
      </c>
      <c r="G12" s="46">
        <f>FBiH!G12</f>
        <v>0</v>
      </c>
      <c r="H12" s="18">
        <f t="shared" si="2"/>
        <v>0</v>
      </c>
      <c r="I12" s="46">
        <f>FBiH!I12</f>
        <v>0</v>
      </c>
      <c r="J12" s="30">
        <f t="shared" si="3"/>
        <v>0</v>
      </c>
      <c r="K12" s="46">
        <f>FBiH!K12</f>
        <v>17391</v>
      </c>
      <c r="L12" s="18">
        <f t="shared" si="4"/>
        <v>17.872117400419288</v>
      </c>
      <c r="M12" s="46">
        <f>FBiH!M12</f>
        <v>29191369</v>
      </c>
      <c r="N12" s="30">
        <f t="shared" si="5"/>
        <v>12.340711642653826</v>
      </c>
    </row>
    <row r="13" spans="1:14" x14ac:dyDescent="0.25">
      <c r="A13" s="41" t="s">
        <v>24</v>
      </c>
      <c r="B13" s="7" t="s">
        <v>9</v>
      </c>
      <c r="C13" s="46">
        <f>RS!C11</f>
        <v>980</v>
      </c>
      <c r="D13" s="30">
        <f t="shared" si="0"/>
        <v>1.1167582104519453</v>
      </c>
      <c r="E13" s="46">
        <f>RS!E11</f>
        <v>3450233.04</v>
      </c>
      <c r="F13" s="30">
        <f t="shared" si="1"/>
        <v>1.9963273740753975</v>
      </c>
      <c r="G13" s="46">
        <f>RS!G11</f>
        <v>0</v>
      </c>
      <c r="H13" s="18">
        <f t="shared" si="2"/>
        <v>0</v>
      </c>
      <c r="I13" s="46">
        <f>RS!I11</f>
        <v>0</v>
      </c>
      <c r="J13" s="30">
        <f t="shared" si="3"/>
        <v>0</v>
      </c>
      <c r="K13" s="46">
        <f>RS!K11</f>
        <v>980</v>
      </c>
      <c r="L13" s="18">
        <f t="shared" si="4"/>
        <v>1.0071114399638263</v>
      </c>
      <c r="M13" s="46">
        <f>RS!M11</f>
        <v>3450233.04</v>
      </c>
      <c r="N13" s="30">
        <f t="shared" si="5"/>
        <v>1.458593156305787</v>
      </c>
    </row>
    <row r="14" spans="1:14" x14ac:dyDescent="0.25">
      <c r="A14" s="41" t="s">
        <v>25</v>
      </c>
      <c r="B14" s="7" t="s">
        <v>0</v>
      </c>
      <c r="C14" s="46">
        <f>FBiH!C13</f>
        <v>2206</v>
      </c>
      <c r="D14" s="30">
        <f t="shared" si="0"/>
        <v>2.5138455227112155</v>
      </c>
      <c r="E14" s="46">
        <f>FBiH!E13</f>
        <v>5442150</v>
      </c>
      <c r="F14" s="30">
        <f t="shared" si="1"/>
        <v>3.148863538453746</v>
      </c>
      <c r="G14" s="46">
        <f>FBiH!G13</f>
        <v>0</v>
      </c>
      <c r="H14" s="18">
        <f t="shared" si="2"/>
        <v>0</v>
      </c>
      <c r="I14" s="46">
        <f>FBiH!I13</f>
        <v>0</v>
      </c>
      <c r="J14" s="30">
        <f t="shared" si="3"/>
        <v>0</v>
      </c>
      <c r="K14" s="46">
        <f>FBiH!K13</f>
        <v>2206</v>
      </c>
      <c r="L14" s="18">
        <f t="shared" si="4"/>
        <v>2.2670284046532658</v>
      </c>
      <c r="M14" s="46">
        <f>FBiH!M13</f>
        <v>5442150</v>
      </c>
      <c r="N14" s="30">
        <f t="shared" si="5"/>
        <v>2.3006801724875774</v>
      </c>
    </row>
    <row r="15" spans="1:14" x14ac:dyDescent="0.25">
      <c r="A15" s="41" t="s">
        <v>26</v>
      </c>
      <c r="B15" s="7" t="s">
        <v>1</v>
      </c>
      <c r="C15" s="46">
        <f>FBiH!C14</f>
        <v>4106</v>
      </c>
      <c r="D15" s="30">
        <f t="shared" si="0"/>
        <v>4.6789889919547827</v>
      </c>
      <c r="E15" s="46">
        <f>FBiH!E14</f>
        <v>8948103</v>
      </c>
      <c r="F15" s="30">
        <f t="shared" si="1"/>
        <v>5.1774308453513003</v>
      </c>
      <c r="G15" s="46">
        <f>FBiH!G14</f>
        <v>259</v>
      </c>
      <c r="H15" s="18">
        <f t="shared" si="2"/>
        <v>2.7109064266275906</v>
      </c>
      <c r="I15" s="46">
        <f>FBiH!I14</f>
        <v>2685914</v>
      </c>
      <c r="J15" s="30">
        <f t="shared" si="3"/>
        <v>4.2154305028156553</v>
      </c>
      <c r="K15" s="46">
        <f>FBiH!K14</f>
        <v>4365</v>
      </c>
      <c r="L15" s="18">
        <f t="shared" si="4"/>
        <v>4.4857565667776544</v>
      </c>
      <c r="M15" s="46">
        <f>FBiH!M14</f>
        <v>11634017</v>
      </c>
      <c r="N15" s="30">
        <f t="shared" si="5"/>
        <v>4.918304757914318</v>
      </c>
    </row>
    <row r="16" spans="1:14" x14ac:dyDescent="0.25">
      <c r="A16" s="41" t="s">
        <v>27</v>
      </c>
      <c r="B16" s="7" t="s">
        <v>10</v>
      </c>
      <c r="C16" s="46">
        <f>RS!C12</f>
        <v>1603</v>
      </c>
      <c r="D16" s="30">
        <f t="shared" si="0"/>
        <v>1.8266973585249673</v>
      </c>
      <c r="E16" s="46">
        <f>RS!E12</f>
        <v>4729787.04</v>
      </c>
      <c r="F16" s="30">
        <f t="shared" si="1"/>
        <v>2.7366856765997021</v>
      </c>
      <c r="G16" s="46">
        <f>RS!G12</f>
        <v>0</v>
      </c>
      <c r="H16" s="18">
        <f t="shared" si="2"/>
        <v>0</v>
      </c>
      <c r="I16" s="46">
        <f>RS!I12</f>
        <v>0</v>
      </c>
      <c r="J16" s="30">
        <f t="shared" si="3"/>
        <v>0</v>
      </c>
      <c r="K16" s="46">
        <f>RS!K12</f>
        <v>1603</v>
      </c>
      <c r="L16" s="18">
        <f t="shared" si="4"/>
        <v>1.6473465696551157</v>
      </c>
      <c r="M16" s="46">
        <f>RS!M12</f>
        <v>4729787.04</v>
      </c>
      <c r="N16" s="30">
        <f t="shared" si="5"/>
        <v>1.9995272572451528</v>
      </c>
    </row>
    <row r="17" spans="1:14" x14ac:dyDescent="0.25">
      <c r="A17" s="41" t="s">
        <v>28</v>
      </c>
      <c r="B17" s="7" t="s">
        <v>11</v>
      </c>
      <c r="C17" s="46">
        <f>RS!C13</f>
        <v>2435</v>
      </c>
      <c r="D17" s="30">
        <f t="shared" si="0"/>
        <v>2.774802288214782</v>
      </c>
      <c r="E17" s="46">
        <f>RS!E13</f>
        <v>7577081.5199999996</v>
      </c>
      <c r="F17" s="30">
        <f t="shared" si="1"/>
        <v>4.384148861427871</v>
      </c>
      <c r="G17" s="46">
        <f>RS!G13</f>
        <v>0</v>
      </c>
      <c r="H17" s="18">
        <f t="shared" si="2"/>
        <v>0</v>
      </c>
      <c r="I17" s="46">
        <f>RS!I13</f>
        <v>0</v>
      </c>
      <c r="J17" s="30">
        <f t="shared" si="3"/>
        <v>0</v>
      </c>
      <c r="K17" s="46">
        <f>RS!K13</f>
        <v>2435</v>
      </c>
      <c r="L17" s="18">
        <f t="shared" si="4"/>
        <v>2.5023636288897109</v>
      </c>
      <c r="M17" s="46">
        <f>RS!M13</f>
        <v>7577081.5199999996</v>
      </c>
      <c r="N17" s="30">
        <f t="shared" si="5"/>
        <v>3.203226889811202</v>
      </c>
    </row>
    <row r="18" spans="1:14" x14ac:dyDescent="0.25">
      <c r="A18" s="41" t="s">
        <v>29</v>
      </c>
      <c r="B18" s="7" t="s">
        <v>2</v>
      </c>
      <c r="C18" s="46">
        <f>FBiH!C15</f>
        <v>8321</v>
      </c>
      <c r="D18" s="30">
        <f t="shared" si="0"/>
        <v>9.4821888460924857</v>
      </c>
      <c r="E18" s="46">
        <f>FBiH!E15</f>
        <v>17706926</v>
      </c>
      <c r="F18" s="30">
        <f t="shared" si="1"/>
        <v>10.245343046314165</v>
      </c>
      <c r="G18" s="46">
        <f>FBiH!G15</f>
        <v>0</v>
      </c>
      <c r="H18" s="18">
        <f t="shared" si="2"/>
        <v>0</v>
      </c>
      <c r="I18" s="46">
        <f>FBiH!I15</f>
        <v>0</v>
      </c>
      <c r="J18" s="30">
        <f t="shared" si="3"/>
        <v>0</v>
      </c>
      <c r="K18" s="46">
        <f>FBiH!K15</f>
        <v>8321</v>
      </c>
      <c r="L18" s="18">
        <f t="shared" si="4"/>
        <v>8.5511982570806104</v>
      </c>
      <c r="M18" s="46">
        <f>FBiH!M15</f>
        <v>17706926</v>
      </c>
      <c r="N18" s="30">
        <f t="shared" si="5"/>
        <v>7.4856396027130385</v>
      </c>
    </row>
    <row r="19" spans="1:14" x14ac:dyDescent="0.25">
      <c r="A19" s="41" t="s">
        <v>30</v>
      </c>
      <c r="B19" s="7" t="s">
        <v>19</v>
      </c>
      <c r="C19" s="46">
        <f>RS!C14</f>
        <v>743</v>
      </c>
      <c r="D19" s="30">
        <f t="shared" si="0"/>
        <v>0.84668505139366868</v>
      </c>
      <c r="E19" s="46">
        <f>RS!E14</f>
        <v>2299508.23</v>
      </c>
      <c r="F19" s="30">
        <f t="shared" si="1"/>
        <v>1.3305104824051726</v>
      </c>
      <c r="G19" s="46">
        <f>RS!G14</f>
        <v>0</v>
      </c>
      <c r="H19" s="18">
        <f t="shared" si="2"/>
        <v>0</v>
      </c>
      <c r="I19" s="46">
        <f>RS!I14</f>
        <v>0</v>
      </c>
      <c r="J19" s="30">
        <f t="shared" si="3"/>
        <v>0</v>
      </c>
      <c r="K19" s="46">
        <f>RS!K14</f>
        <v>743</v>
      </c>
      <c r="L19" s="18">
        <f t="shared" si="4"/>
        <v>0.76355489785012542</v>
      </c>
      <c r="M19" s="46">
        <f>RS!M14</f>
        <v>2299508.23</v>
      </c>
      <c r="N19" s="30">
        <f t="shared" si="5"/>
        <v>0.97212186199075801</v>
      </c>
    </row>
    <row r="20" spans="1:14" x14ac:dyDescent="0.25">
      <c r="A20" s="41" t="s">
        <v>31</v>
      </c>
      <c r="B20" s="7" t="s">
        <v>13</v>
      </c>
      <c r="C20" s="46">
        <f>RS!C15</f>
        <v>874</v>
      </c>
      <c r="D20" s="30">
        <f t="shared" si="0"/>
        <v>0.99596599585204093</v>
      </c>
      <c r="E20" s="46">
        <f>RS!E15</f>
        <v>3064803.81</v>
      </c>
      <c r="F20" s="30">
        <f t="shared" si="1"/>
        <v>1.7733155039502995</v>
      </c>
      <c r="G20" s="46">
        <f>RS!G15</f>
        <v>971</v>
      </c>
      <c r="H20" s="18">
        <f t="shared" si="2"/>
        <v>10.163282394808457</v>
      </c>
      <c r="I20" s="46">
        <f>RS!I15</f>
        <v>7925082.2800000003</v>
      </c>
      <c r="J20" s="30">
        <f t="shared" si="3"/>
        <v>12.438087585989665</v>
      </c>
      <c r="K20" s="46">
        <f>RS!K15</f>
        <v>1845</v>
      </c>
      <c r="L20" s="18">
        <f t="shared" si="4"/>
        <v>1.8960414354421016</v>
      </c>
      <c r="M20" s="46">
        <f>RS!M15</f>
        <v>10989886.09</v>
      </c>
      <c r="N20" s="30">
        <f t="shared" si="5"/>
        <v>4.6459970829837518</v>
      </c>
    </row>
    <row r="21" spans="1:14" x14ac:dyDescent="0.25">
      <c r="A21" s="41" t="s">
        <v>32</v>
      </c>
      <c r="B21" s="7" t="s">
        <v>59</v>
      </c>
      <c r="C21" s="46">
        <f>FBiH!C16</f>
        <v>2323</v>
      </c>
      <c r="D21" s="30">
        <f t="shared" si="0"/>
        <v>2.6471727784488457</v>
      </c>
      <c r="E21" s="46">
        <f>FBiH!E16</f>
        <v>5284425</v>
      </c>
      <c r="F21" s="30">
        <f t="shared" si="1"/>
        <v>3.0576028231844834</v>
      </c>
      <c r="G21" s="46">
        <f>FBiH!G16</f>
        <v>1265</v>
      </c>
      <c r="H21" s="18">
        <f t="shared" si="2"/>
        <v>13.240527527737072</v>
      </c>
      <c r="I21" s="46">
        <f>FBiH!I16</f>
        <v>12149025</v>
      </c>
      <c r="J21" s="30">
        <f t="shared" si="3"/>
        <v>19.067390305300162</v>
      </c>
      <c r="K21" s="46">
        <f>FBiH!K16</f>
        <v>3588</v>
      </c>
      <c r="L21" s="18">
        <f t="shared" si="4"/>
        <v>3.687261067949192</v>
      </c>
      <c r="M21" s="46">
        <f>FBiH!M16</f>
        <v>17433450</v>
      </c>
      <c r="N21" s="30">
        <f t="shared" si="5"/>
        <v>7.3700270578821891</v>
      </c>
    </row>
    <row r="22" spans="1:14" x14ac:dyDescent="0.25">
      <c r="A22" s="41" t="s">
        <v>33</v>
      </c>
      <c r="B22" s="7" t="s">
        <v>14</v>
      </c>
      <c r="C22" s="46">
        <f>RS!C16</f>
        <v>514</v>
      </c>
      <c r="D22" s="30">
        <f t="shared" si="0"/>
        <v>0.58572828589010195</v>
      </c>
      <c r="E22" s="46">
        <f>RS!E16</f>
        <v>1824743.1600000001</v>
      </c>
      <c r="F22" s="30">
        <f t="shared" si="1"/>
        <v>1.0558083117089514</v>
      </c>
      <c r="G22" s="46">
        <f>RS!G16</f>
        <v>0</v>
      </c>
      <c r="H22" s="30">
        <f t="shared" si="2"/>
        <v>0</v>
      </c>
      <c r="I22" s="46">
        <f>RS!I16</f>
        <v>0</v>
      </c>
      <c r="J22" s="30">
        <f t="shared" si="3"/>
        <v>0</v>
      </c>
      <c r="K22" s="46">
        <f>RS!K16</f>
        <v>514</v>
      </c>
      <c r="L22" s="30">
        <f t="shared" si="4"/>
        <v>0.52821967361368027</v>
      </c>
      <c r="M22" s="46">
        <f>RS!M16</f>
        <v>1824743.1600000001</v>
      </c>
      <c r="N22" s="30">
        <f t="shared" si="5"/>
        <v>0.77141394634369265</v>
      </c>
    </row>
    <row r="23" spans="1:14" x14ac:dyDescent="0.25">
      <c r="A23" s="41" t="s">
        <v>34</v>
      </c>
      <c r="B23" s="7" t="s">
        <v>15</v>
      </c>
      <c r="C23" s="46">
        <f>RS!C17</f>
        <v>1787</v>
      </c>
      <c r="D23" s="30">
        <f t="shared" si="0"/>
        <v>2.0363744102832917</v>
      </c>
      <c r="E23" s="46">
        <f>RS!E17</f>
        <v>5079148.3000000007</v>
      </c>
      <c r="F23" s="30">
        <f t="shared" si="1"/>
        <v>2.9388283836846338</v>
      </c>
      <c r="G23" s="46">
        <f>RS!G17</f>
        <v>0</v>
      </c>
      <c r="H23" s="30">
        <f t="shared" si="2"/>
        <v>0</v>
      </c>
      <c r="I23" s="46">
        <f>RS!I17</f>
        <v>0</v>
      </c>
      <c r="J23" s="30">
        <f t="shared" si="3"/>
        <v>0</v>
      </c>
      <c r="K23" s="46">
        <f>RS!K17</f>
        <v>1787</v>
      </c>
      <c r="L23" s="30">
        <f t="shared" si="4"/>
        <v>1.8364368808319973</v>
      </c>
      <c r="M23" s="46">
        <f>RS!M17</f>
        <v>5079148.3000000007</v>
      </c>
      <c r="N23" s="30">
        <f t="shared" ref="N23:N34" si="6">M23/M$35*100</f>
        <v>2.1472204527501053</v>
      </c>
    </row>
    <row r="24" spans="1:14" x14ac:dyDescent="0.25">
      <c r="A24" s="41" t="s">
        <v>35</v>
      </c>
      <c r="B24" s="7" t="s">
        <v>16</v>
      </c>
      <c r="C24" s="46">
        <f>RS!C18</f>
        <v>827</v>
      </c>
      <c r="D24" s="30">
        <f t="shared" si="0"/>
        <v>0.94240718371812104</v>
      </c>
      <c r="E24" s="46">
        <f>RS!E18</f>
        <v>2753465.04</v>
      </c>
      <c r="F24" s="30">
        <f t="shared" si="1"/>
        <v>1.5931728579445783</v>
      </c>
      <c r="G24" s="46">
        <f>RS!G18</f>
        <v>0</v>
      </c>
      <c r="H24" s="30">
        <f t="shared" si="2"/>
        <v>0</v>
      </c>
      <c r="I24" s="46">
        <f>RS!I18</f>
        <v>0</v>
      </c>
      <c r="J24" s="30">
        <f t="shared" si="3"/>
        <v>0</v>
      </c>
      <c r="K24" s="46">
        <f>RS!K18</f>
        <v>827</v>
      </c>
      <c r="L24" s="30">
        <f t="shared" si="4"/>
        <v>0.84987873556131055</v>
      </c>
      <c r="M24" s="46">
        <f>RS!M18</f>
        <v>2753465.04</v>
      </c>
      <c r="N24" s="30">
        <f t="shared" si="6"/>
        <v>1.1640330426698482</v>
      </c>
    </row>
    <row r="25" spans="1:14" x14ac:dyDescent="0.25">
      <c r="A25" s="41" t="s">
        <v>36</v>
      </c>
      <c r="B25" s="7" t="s">
        <v>8</v>
      </c>
      <c r="C25" s="46">
        <f>RS!C19</f>
        <v>1881</v>
      </c>
      <c r="D25" s="30">
        <f t="shared" si="0"/>
        <v>2.1434920345511319</v>
      </c>
      <c r="E25" s="46">
        <f>RS!E19</f>
        <v>5491444.04</v>
      </c>
      <c r="F25" s="30">
        <f t="shared" si="1"/>
        <v>3.1773853919894042</v>
      </c>
      <c r="G25" s="46">
        <f>RS!G19</f>
        <v>0</v>
      </c>
      <c r="H25" s="30">
        <f t="shared" si="2"/>
        <v>0</v>
      </c>
      <c r="I25" s="46">
        <f>RS!I19</f>
        <v>0</v>
      </c>
      <c r="J25" s="30">
        <f t="shared" si="3"/>
        <v>0</v>
      </c>
      <c r="K25" s="46">
        <f>RS!K19</f>
        <v>1881</v>
      </c>
      <c r="L25" s="30">
        <f t="shared" si="4"/>
        <v>1.9330373658897522</v>
      </c>
      <c r="M25" s="46">
        <f>RS!M19</f>
        <v>5491444.04</v>
      </c>
      <c r="N25" s="30">
        <f t="shared" si="6"/>
        <v>2.3215193298885697</v>
      </c>
    </row>
    <row r="26" spans="1:14" x14ac:dyDescent="0.25">
      <c r="A26" s="41" t="s">
        <v>37</v>
      </c>
      <c r="B26" s="7" t="s">
        <v>12</v>
      </c>
      <c r="C26" s="46">
        <f>RS!C20</f>
        <v>689</v>
      </c>
      <c r="D26" s="30">
        <f t="shared" si="0"/>
        <v>0.78514939489937785</v>
      </c>
      <c r="E26" s="46">
        <f>RS!E20</f>
        <v>2252574.19</v>
      </c>
      <c r="F26" s="30">
        <f t="shared" si="1"/>
        <v>1.3033541402851778</v>
      </c>
      <c r="G26" s="46">
        <f>RS!G20</f>
        <v>0</v>
      </c>
      <c r="H26" s="30">
        <f t="shared" si="2"/>
        <v>0</v>
      </c>
      <c r="I26" s="46">
        <f>RS!I20</f>
        <v>0</v>
      </c>
      <c r="J26" s="30">
        <f t="shared" si="3"/>
        <v>0</v>
      </c>
      <c r="K26" s="46">
        <f>RS!K20</f>
        <v>689</v>
      </c>
      <c r="L26" s="30">
        <f t="shared" si="4"/>
        <v>0.7080610021786492</v>
      </c>
      <c r="M26" s="46">
        <f>RS!M20</f>
        <v>2252574.19</v>
      </c>
      <c r="N26" s="30">
        <f t="shared" si="6"/>
        <v>0.9522803994726835</v>
      </c>
    </row>
    <row r="27" spans="1:14" x14ac:dyDescent="0.25">
      <c r="A27" s="41" t="s">
        <v>38</v>
      </c>
      <c r="B27" s="7" t="s">
        <v>54</v>
      </c>
      <c r="C27" s="46">
        <f>RS!C21</f>
        <v>1793</v>
      </c>
      <c r="D27" s="30">
        <f t="shared" si="0"/>
        <v>2.0432117054493242</v>
      </c>
      <c r="E27" s="46">
        <f>RS!E21</f>
        <v>4463293.46</v>
      </c>
      <c r="F27" s="30">
        <f t="shared" si="1"/>
        <v>2.5824907504594807</v>
      </c>
      <c r="G27" s="46">
        <f>RS!G21</f>
        <v>0</v>
      </c>
      <c r="H27" s="30">
        <f t="shared" si="2"/>
        <v>0</v>
      </c>
      <c r="I27" s="46">
        <f>RS!I21</f>
        <v>0</v>
      </c>
      <c r="J27" s="30">
        <f t="shared" si="3"/>
        <v>0</v>
      </c>
      <c r="K27" s="46">
        <f>RS!K21</f>
        <v>1793</v>
      </c>
      <c r="L27" s="30">
        <f t="shared" si="4"/>
        <v>1.8426028692399392</v>
      </c>
      <c r="M27" s="46">
        <f>RS!M21</f>
        <v>4463293.46</v>
      </c>
      <c r="N27" s="30">
        <f t="shared" si="6"/>
        <v>1.8868665449161592</v>
      </c>
    </row>
    <row r="28" spans="1:14" x14ac:dyDescent="0.25">
      <c r="A28" s="41" t="s">
        <v>39</v>
      </c>
      <c r="B28" s="7" t="s">
        <v>4</v>
      </c>
      <c r="C28" s="46">
        <f>FBiH!C17</f>
        <v>6373</v>
      </c>
      <c r="D28" s="30">
        <f t="shared" si="0"/>
        <v>7.2623470155206604</v>
      </c>
      <c r="E28" s="46">
        <f>FBiH!E17</f>
        <v>15334975</v>
      </c>
      <c r="F28" s="30">
        <f t="shared" si="1"/>
        <v>8.8729167039864283</v>
      </c>
      <c r="G28" s="46">
        <f>FBiH!G17</f>
        <v>417</v>
      </c>
      <c r="H28" s="30">
        <f t="shared" si="2"/>
        <v>4.3646640150722211</v>
      </c>
      <c r="I28" s="46">
        <f>FBiH!I17</f>
        <v>1770227</v>
      </c>
      <c r="J28" s="30">
        <f t="shared" si="3"/>
        <v>2.7782977759927716</v>
      </c>
      <c r="K28" s="46">
        <f>FBiH!K17</f>
        <v>6790</v>
      </c>
      <c r="L28" s="30">
        <f t="shared" si="4"/>
        <v>6.9778435483207959</v>
      </c>
      <c r="M28" s="46">
        <f>FBiH!M17</f>
        <v>17105202</v>
      </c>
      <c r="N28" s="30">
        <f t="shared" si="6"/>
        <v>7.2312595367262675</v>
      </c>
    </row>
    <row r="29" spans="1:14" x14ac:dyDescent="0.25">
      <c r="A29" s="41" t="s">
        <v>40</v>
      </c>
      <c r="B29" s="7" t="s">
        <v>18</v>
      </c>
      <c r="C29" s="46">
        <f>RS!C22</f>
        <v>154</v>
      </c>
      <c r="D29" s="30">
        <f t="shared" si="0"/>
        <v>0.17549057592816281</v>
      </c>
      <c r="E29" s="46">
        <f>RS!E22</f>
        <v>575990.31000000006</v>
      </c>
      <c r="F29" s="30">
        <f t="shared" si="1"/>
        <v>0.33327175576962603</v>
      </c>
      <c r="G29" s="46">
        <f>RS!G22</f>
        <v>0</v>
      </c>
      <c r="H29" s="30">
        <f t="shared" si="2"/>
        <v>0</v>
      </c>
      <c r="I29" s="46">
        <f>RS!I22</f>
        <v>0</v>
      </c>
      <c r="J29" s="30">
        <f t="shared" si="3"/>
        <v>0</v>
      </c>
      <c r="K29" s="46">
        <f>RS!K22</f>
        <v>154</v>
      </c>
      <c r="L29" s="30">
        <f t="shared" si="4"/>
        <v>0.1582603691371727</v>
      </c>
      <c r="M29" s="46">
        <f>RS!M22</f>
        <v>575990.31000000006</v>
      </c>
      <c r="N29" s="30">
        <f t="shared" si="6"/>
        <v>0.24350109529542061</v>
      </c>
    </row>
    <row r="30" spans="1:14" x14ac:dyDescent="0.25">
      <c r="A30" s="41" t="s">
        <v>41</v>
      </c>
      <c r="B30" s="7" t="s">
        <v>17</v>
      </c>
      <c r="C30" s="46">
        <f>RS!C23</f>
        <v>800</v>
      </c>
      <c r="D30" s="30">
        <f t="shared" si="0"/>
        <v>0.91163935547097563</v>
      </c>
      <c r="E30" s="46">
        <f>RS!E23</f>
        <v>1833741.79</v>
      </c>
      <c r="F30" s="30">
        <f t="shared" si="1"/>
        <v>1.0610149778065481</v>
      </c>
      <c r="G30" s="46">
        <f>RS!G23</f>
        <v>0</v>
      </c>
      <c r="H30" s="30">
        <f t="shared" si="2"/>
        <v>0</v>
      </c>
      <c r="I30" s="46">
        <f>RS!I23</f>
        <v>0</v>
      </c>
      <c r="J30" s="30">
        <f t="shared" si="3"/>
        <v>0</v>
      </c>
      <c r="K30" s="46">
        <f>RS!K23</f>
        <v>800</v>
      </c>
      <c r="L30" s="30">
        <f t="shared" si="4"/>
        <v>0.82213178772557238</v>
      </c>
      <c r="M30" s="46">
        <f>RS!M23</f>
        <v>1833741.79</v>
      </c>
      <c r="N30" s="30">
        <f t="shared" si="6"/>
        <v>0.77521813579465437</v>
      </c>
    </row>
    <row r="31" spans="1:14" x14ac:dyDescent="0.25">
      <c r="A31" s="41" t="s">
        <v>42</v>
      </c>
      <c r="B31" s="7" t="s">
        <v>5</v>
      </c>
      <c r="C31" s="46">
        <f>FBiH!C18</f>
        <v>6856</v>
      </c>
      <c r="D31" s="30">
        <f t="shared" si="0"/>
        <v>7.8127492763862616</v>
      </c>
      <c r="E31" s="46">
        <f>FBiH!E18</f>
        <v>8514873</v>
      </c>
      <c r="F31" s="30">
        <f t="shared" si="1"/>
        <v>4.9267611374666744</v>
      </c>
      <c r="G31" s="46">
        <f>FBiH!G18</f>
        <v>2330</v>
      </c>
      <c r="H31" s="30">
        <f t="shared" si="2"/>
        <v>24.387691019468285</v>
      </c>
      <c r="I31" s="46">
        <f>FBiH!I18</f>
        <v>6689517</v>
      </c>
      <c r="J31" s="30">
        <f t="shared" si="3"/>
        <v>10.498919180176237</v>
      </c>
      <c r="K31" s="46">
        <f>FBiH!K18</f>
        <v>9186</v>
      </c>
      <c r="L31" s="30">
        <f t="shared" si="4"/>
        <v>9.4401282525588854</v>
      </c>
      <c r="M31" s="46">
        <f>FBiH!M18</f>
        <v>15204390</v>
      </c>
      <c r="N31" s="30">
        <f t="shared" si="6"/>
        <v>6.4276873308836384</v>
      </c>
    </row>
    <row r="32" spans="1:14" x14ac:dyDescent="0.25">
      <c r="A32" s="41" t="s">
        <v>43</v>
      </c>
      <c r="B32" s="7" t="s">
        <v>6</v>
      </c>
      <c r="C32" s="46">
        <f>FBiH!C19</f>
        <v>9499</v>
      </c>
      <c r="D32" s="30">
        <f t="shared" si="0"/>
        <v>10.824577797023498</v>
      </c>
      <c r="E32" s="46">
        <f>FBiH!E19</f>
        <v>6928440</v>
      </c>
      <c r="F32" s="30">
        <f t="shared" si="1"/>
        <v>4.0088406409901367</v>
      </c>
      <c r="G32" s="46">
        <f>FBiH!G19</f>
        <v>1965</v>
      </c>
      <c r="H32" s="30">
        <f t="shared" si="2"/>
        <v>20.567301653757589</v>
      </c>
      <c r="I32" s="46">
        <f>FBiH!I19</f>
        <v>12788623</v>
      </c>
      <c r="J32" s="30">
        <f t="shared" si="3"/>
        <v>20.071212809944718</v>
      </c>
      <c r="K32" s="46">
        <f>FBiH!K19</f>
        <v>11464</v>
      </c>
      <c r="L32" s="30">
        <f t="shared" si="4"/>
        <v>11.781148518107452</v>
      </c>
      <c r="M32" s="46">
        <f>FBiH!M19</f>
        <v>19717063</v>
      </c>
      <c r="N32" s="30">
        <f t="shared" si="6"/>
        <v>8.335429178502693</v>
      </c>
    </row>
    <row r="33" spans="1:14" x14ac:dyDescent="0.25">
      <c r="A33" s="41" t="s">
        <v>44</v>
      </c>
      <c r="B33" s="7" t="s">
        <v>58</v>
      </c>
      <c r="C33" s="46">
        <f>FBiH!C20</f>
        <v>541</v>
      </c>
      <c r="D33" s="30">
        <f t="shared" si="0"/>
        <v>0.61649611413724725</v>
      </c>
      <c r="E33" s="46">
        <f>FBiH!E20</f>
        <v>304895</v>
      </c>
      <c r="F33" s="30">
        <f t="shared" si="1"/>
        <v>0.17641423859262514</v>
      </c>
      <c r="G33" s="46">
        <f>FBiH!G20</f>
        <v>1800</v>
      </c>
      <c r="H33" s="30">
        <f t="shared" si="2"/>
        <v>18.840276324052752</v>
      </c>
      <c r="I33" s="46">
        <f>FBiH!I20</f>
        <v>12482859</v>
      </c>
      <c r="J33" s="30">
        <f t="shared" si="3"/>
        <v>19.591328907383833</v>
      </c>
      <c r="K33" s="46">
        <f>FBiH!K20</f>
        <v>2341</v>
      </c>
      <c r="L33" s="30">
        <f t="shared" si="4"/>
        <v>2.4057631438319564</v>
      </c>
      <c r="M33" s="46">
        <f>FBiH!M20</f>
        <v>12787754</v>
      </c>
      <c r="N33" s="30">
        <f t="shared" si="6"/>
        <v>5.4060494617841677</v>
      </c>
    </row>
    <row r="34" spans="1:14" x14ac:dyDescent="0.25">
      <c r="A34" s="41" t="s">
        <v>45</v>
      </c>
      <c r="B34" s="7" t="s">
        <v>21</v>
      </c>
      <c r="C34" s="46">
        <f>RS!C24</f>
        <v>2405</v>
      </c>
      <c r="D34" s="30">
        <f t="shared" si="0"/>
        <v>2.7406158123846209</v>
      </c>
      <c r="E34" s="46">
        <f>RS!E24</f>
        <v>7513335.2400000002</v>
      </c>
      <c r="F34" s="30">
        <f t="shared" si="1"/>
        <v>4.3472648474253059</v>
      </c>
      <c r="G34" s="46">
        <f>RS!G24</f>
        <v>203</v>
      </c>
      <c r="H34" s="30">
        <f t="shared" si="2"/>
        <v>2.1247644965459491</v>
      </c>
      <c r="I34" s="46">
        <f>RS!I24</f>
        <v>1675327.08</v>
      </c>
      <c r="J34" s="30">
        <f t="shared" si="3"/>
        <v>2.6293562918340219</v>
      </c>
      <c r="K34" s="46">
        <f>RS!K24</f>
        <v>2608</v>
      </c>
      <c r="L34" s="30">
        <f t="shared" si="4"/>
        <v>2.680149627985366</v>
      </c>
      <c r="M34" s="46">
        <f>RS!M24</f>
        <v>9188662.3200000003</v>
      </c>
      <c r="N34" s="30">
        <f t="shared" si="6"/>
        <v>3.8845260074249524</v>
      </c>
    </row>
    <row r="35" spans="1:14" ht="15.75" thickBot="1" x14ac:dyDescent="0.3">
      <c r="A35" s="52"/>
      <c r="B35" s="53" t="s">
        <v>51</v>
      </c>
      <c r="C35" s="57">
        <f>SUM(C11:C34)</f>
        <v>87754</v>
      </c>
      <c r="D35" s="58">
        <f>SUM(D11:D34)</f>
        <v>100</v>
      </c>
      <c r="E35" s="57">
        <f>SUM(E11:E34)</f>
        <v>172829020.16999999</v>
      </c>
      <c r="F35" s="58">
        <f>SUM(F11:F34)</f>
        <v>100.00000000000004</v>
      </c>
      <c r="G35" s="57">
        <f>SUM(G11:G34)</f>
        <v>9554</v>
      </c>
      <c r="H35" s="58">
        <f>SUM(H11:H22)</f>
        <v>29.715302491103202</v>
      </c>
      <c r="I35" s="57">
        <f t="shared" ref="I35:N35" si="7">SUM(I11:I34)</f>
        <v>63716244.359999999</v>
      </c>
      <c r="J35" s="59">
        <f t="shared" si="7"/>
        <v>100</v>
      </c>
      <c r="K35" s="61">
        <f t="shared" si="7"/>
        <v>97308</v>
      </c>
      <c r="L35" s="58">
        <f t="shared" si="7"/>
        <v>100.00000000000001</v>
      </c>
      <c r="M35" s="61">
        <f t="shared" si="7"/>
        <v>236545264.53</v>
      </c>
      <c r="N35" s="54">
        <f t="shared" si="7"/>
        <v>100.00000000000001</v>
      </c>
    </row>
    <row r="38" spans="1:14" x14ac:dyDescent="0.25">
      <c r="B38" t="s">
        <v>62</v>
      </c>
    </row>
    <row r="39" spans="1:14" x14ac:dyDescent="0.25">
      <c r="B39" t="s">
        <v>61</v>
      </c>
      <c r="C39" s="10"/>
      <c r="D39" s="10"/>
      <c r="H39" s="11"/>
      <c r="I39" s="11"/>
    </row>
    <row r="40" spans="1:14" x14ac:dyDescent="0.25">
      <c r="C40" s="35"/>
    </row>
    <row r="41" spans="1:14" x14ac:dyDescent="0.25">
      <c r="B41" s="43"/>
      <c r="C41" s="8"/>
    </row>
    <row r="42" spans="1:14" x14ac:dyDescent="0.25">
      <c r="B42" s="43"/>
    </row>
    <row r="43" spans="1:14" x14ac:dyDescent="0.25">
      <c r="B43" s="43"/>
      <c r="C43" s="8"/>
      <c r="E43" s="36"/>
      <c r="F43" s="36"/>
    </row>
    <row r="44" spans="1:14" x14ac:dyDescent="0.25">
      <c r="B44" s="43"/>
      <c r="C44" s="8"/>
      <c r="D44" s="17"/>
      <c r="I44" s="8"/>
    </row>
    <row r="45" spans="1:14" x14ac:dyDescent="0.25">
      <c r="B45" s="43"/>
      <c r="C45" s="8"/>
      <c r="I45" s="8"/>
    </row>
    <row r="46" spans="1:14" x14ac:dyDescent="0.25">
      <c r="B46" s="43"/>
    </row>
    <row r="47" spans="1:14" x14ac:dyDescent="0.25">
      <c r="B47" s="43"/>
      <c r="C47" s="44"/>
      <c r="D47" s="44"/>
      <c r="E47" s="44"/>
      <c r="F47" s="44"/>
    </row>
    <row r="48" spans="1:14" x14ac:dyDescent="0.25">
      <c r="B48" s="43"/>
      <c r="C48" s="44"/>
      <c r="D48" s="44"/>
      <c r="E48" s="44"/>
      <c r="F48" s="44"/>
    </row>
    <row r="49" spans="2:6" x14ac:dyDescent="0.25">
      <c r="B49" s="43"/>
      <c r="C49" s="44"/>
      <c r="D49" s="45"/>
      <c r="E49" s="44"/>
      <c r="F49" s="44"/>
    </row>
    <row r="50" spans="2:6" x14ac:dyDescent="0.25">
      <c r="B50" s="43"/>
      <c r="C50" s="44"/>
      <c r="D50" s="44"/>
      <c r="E50" s="44"/>
      <c r="F50" s="44"/>
    </row>
    <row r="51" spans="2:6" x14ac:dyDescent="0.25">
      <c r="B51" s="43"/>
      <c r="C51" s="44"/>
      <c r="D51" s="44"/>
      <c r="E51" s="44"/>
      <c r="F51" s="44"/>
    </row>
    <row r="52" spans="2:6" x14ac:dyDescent="0.25">
      <c r="B52" s="43"/>
      <c r="C52" s="44"/>
      <c r="D52" s="44"/>
      <c r="E52" s="44"/>
      <c r="F52" s="44"/>
    </row>
    <row r="53" spans="2:6" x14ac:dyDescent="0.25">
      <c r="B53" s="43"/>
      <c r="C53" s="44"/>
      <c r="D53" s="44"/>
      <c r="E53" s="44"/>
      <c r="F53" s="44"/>
    </row>
    <row r="54" spans="2:6" x14ac:dyDescent="0.25">
      <c r="B54" s="43"/>
      <c r="C54" s="44"/>
      <c r="D54" s="44"/>
      <c r="E54" s="44"/>
      <c r="F54" s="44"/>
    </row>
    <row r="55" spans="2:6" x14ac:dyDescent="0.25">
      <c r="B55" s="43"/>
      <c r="C55" s="44"/>
      <c r="D55" s="44"/>
      <c r="E55" s="44"/>
      <c r="F55" s="44"/>
    </row>
    <row r="56" spans="2:6" x14ac:dyDescent="0.25">
      <c r="B56" s="43"/>
      <c r="C56" s="44"/>
      <c r="D56" s="44"/>
      <c r="E56" s="44"/>
      <c r="F56" s="44"/>
    </row>
    <row r="57" spans="2:6" x14ac:dyDescent="0.25">
      <c r="B57" s="43"/>
      <c r="C57" s="44"/>
      <c r="D57" s="44"/>
      <c r="E57" s="44"/>
      <c r="F57" s="44"/>
    </row>
    <row r="58" spans="2:6" x14ac:dyDescent="0.25">
      <c r="B58" s="43"/>
      <c r="C58" s="44"/>
      <c r="D58" s="44"/>
      <c r="E58" s="44"/>
      <c r="F58" s="44"/>
    </row>
    <row r="59" spans="2:6" x14ac:dyDescent="0.25">
      <c r="B59" s="43"/>
      <c r="C59" s="44"/>
      <c r="D59" s="44"/>
      <c r="E59" s="44"/>
      <c r="F59" s="44"/>
    </row>
    <row r="60" spans="2:6" x14ac:dyDescent="0.25">
      <c r="B60" s="43"/>
      <c r="C60" s="44"/>
      <c r="D60" s="44"/>
      <c r="E60" s="44"/>
      <c r="F60" s="44"/>
    </row>
    <row r="61" spans="2:6" x14ac:dyDescent="0.25">
      <c r="B61" s="43"/>
      <c r="C61" s="44"/>
      <c r="D61" s="44"/>
      <c r="E61" s="44"/>
      <c r="F61" s="44"/>
    </row>
    <row r="62" spans="2:6" x14ac:dyDescent="0.25">
      <c r="B62" s="43"/>
      <c r="C62" s="44"/>
      <c r="D62" s="44"/>
      <c r="E62" s="44"/>
      <c r="F62" s="44"/>
    </row>
    <row r="63" spans="2:6" x14ac:dyDescent="0.25">
      <c r="B63" s="43"/>
      <c r="C63" s="44"/>
      <c r="D63" s="44"/>
      <c r="E63" s="44"/>
      <c r="F63" s="44"/>
    </row>
    <row r="64" spans="2:6" x14ac:dyDescent="0.25">
      <c r="B64" s="43"/>
      <c r="C64" s="44"/>
      <c r="D64" s="44"/>
      <c r="E64" s="44"/>
      <c r="F64" s="44"/>
    </row>
    <row r="65" spans="2:6" x14ac:dyDescent="0.25">
      <c r="B65" s="43"/>
      <c r="C65" s="44"/>
      <c r="D65" s="44"/>
      <c r="E65" s="44"/>
      <c r="F65" s="44"/>
    </row>
    <row r="66" spans="2:6" x14ac:dyDescent="0.25">
      <c r="B66" s="43"/>
      <c r="C66" s="44"/>
      <c r="D66" s="44"/>
      <c r="E66" s="44"/>
      <c r="F66" s="44"/>
    </row>
    <row r="67" spans="2:6" x14ac:dyDescent="0.25">
      <c r="B67" s="43"/>
      <c r="C67" s="44"/>
      <c r="D67" s="44"/>
      <c r="E67" s="44"/>
      <c r="F67" s="44"/>
    </row>
    <row r="68" spans="2:6" x14ac:dyDescent="0.25">
      <c r="B68" s="43"/>
      <c r="C68" s="44"/>
      <c r="D68" s="44"/>
      <c r="E68" s="44"/>
      <c r="F68" s="44"/>
    </row>
    <row r="69" spans="2:6" x14ac:dyDescent="0.25">
      <c r="B69" s="43"/>
      <c r="C69" s="44"/>
      <c r="D69" s="44"/>
      <c r="E69" s="44"/>
      <c r="F69" s="44"/>
    </row>
    <row r="70" spans="2:6" x14ac:dyDescent="0.25">
      <c r="B70" s="43"/>
      <c r="C70" s="44"/>
      <c r="D70" s="44"/>
      <c r="E70" s="44"/>
      <c r="F70" s="44"/>
    </row>
    <row r="71" spans="2:6" x14ac:dyDescent="0.25">
      <c r="B71" s="43"/>
      <c r="C71" s="44"/>
      <c r="D71" s="44"/>
      <c r="E71" s="44"/>
      <c r="F71" s="44"/>
    </row>
    <row r="72" spans="2:6" x14ac:dyDescent="0.25">
      <c r="B72" s="43"/>
      <c r="C72" s="44"/>
      <c r="D72" s="44"/>
      <c r="E72" s="44"/>
      <c r="F72" s="44"/>
    </row>
    <row r="73" spans="2:6" x14ac:dyDescent="0.25">
      <c r="B73" s="43"/>
      <c r="C73" s="44"/>
      <c r="D73" s="44"/>
      <c r="E73" s="44"/>
      <c r="F73" s="44"/>
    </row>
    <row r="74" spans="2:6" x14ac:dyDescent="0.25">
      <c r="E74" s="42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E12:F14 H35 E15:F34 E11:F11 H11:M11 H12:M14 H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7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7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5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8"/>
      <c r="K7" s="3"/>
      <c r="L7" s="3"/>
    </row>
    <row r="8" spans="1:14" ht="19.5" customHeight="1" x14ac:dyDescent="0.25">
      <c r="A8" s="4"/>
      <c r="B8" s="65" t="s">
        <v>7</v>
      </c>
      <c r="C8" s="70" t="s">
        <v>55</v>
      </c>
      <c r="D8" s="70"/>
      <c r="E8" s="71"/>
      <c r="F8" s="71"/>
      <c r="G8" s="70" t="s">
        <v>56</v>
      </c>
      <c r="H8" s="70"/>
      <c r="I8" s="70"/>
      <c r="J8" s="70"/>
      <c r="K8" s="70" t="s">
        <v>57</v>
      </c>
      <c r="L8" s="70"/>
      <c r="M8" s="70"/>
      <c r="N8" s="72"/>
    </row>
    <row r="9" spans="1:14" ht="19.5" customHeight="1" x14ac:dyDescent="0.25">
      <c r="A9" s="5"/>
      <c r="B9" s="66"/>
      <c r="C9" s="68" t="s">
        <v>46</v>
      </c>
      <c r="D9" s="68"/>
      <c r="E9" s="68" t="s">
        <v>20</v>
      </c>
      <c r="F9" s="68"/>
      <c r="G9" s="68" t="s">
        <v>46</v>
      </c>
      <c r="H9" s="68"/>
      <c r="I9" s="68" t="s">
        <v>20</v>
      </c>
      <c r="J9" s="68"/>
      <c r="K9" s="68" t="s">
        <v>46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62" t="s">
        <v>65</v>
      </c>
      <c r="D10" s="50" t="s">
        <v>48</v>
      </c>
      <c r="E10" s="62" t="s">
        <v>65</v>
      </c>
      <c r="F10" s="50" t="s">
        <v>48</v>
      </c>
      <c r="G10" s="62" t="s">
        <v>65</v>
      </c>
      <c r="H10" s="50" t="s">
        <v>48</v>
      </c>
      <c r="I10" s="62" t="s">
        <v>65</v>
      </c>
      <c r="J10" s="50" t="s">
        <v>48</v>
      </c>
      <c r="K10" s="62" t="s">
        <v>65</v>
      </c>
      <c r="L10" s="50" t="s">
        <v>48</v>
      </c>
      <c r="M10" s="62" t="s">
        <v>65</v>
      </c>
      <c r="N10" s="63" t="s">
        <v>48</v>
      </c>
    </row>
    <row r="11" spans="1:14" x14ac:dyDescent="0.25">
      <c r="A11" s="41" t="s">
        <v>22</v>
      </c>
      <c r="B11" s="7" t="s">
        <v>50</v>
      </c>
      <c r="C11" s="47">
        <v>12653</v>
      </c>
      <c r="D11" s="30">
        <f t="shared" ref="D11:D20" si="0">C11/C$21*100</f>
        <v>18.006517810129644</v>
      </c>
      <c r="E11" s="48">
        <v>22263715</v>
      </c>
      <c r="F11" s="30">
        <f t="shared" ref="F11:F20" si="1">E11/E$21*100</f>
        <v>18.565492786429029</v>
      </c>
      <c r="G11" s="48">
        <v>344</v>
      </c>
      <c r="H11" s="18">
        <f t="shared" ref="H11:H20" si="2">G11/G$21*100</f>
        <v>4.1050119331742243</v>
      </c>
      <c r="I11" s="48">
        <v>5549670</v>
      </c>
      <c r="J11" s="30">
        <f t="shared" ref="J11:J20" si="3">I11/I$21*100</f>
        <v>10.255168380936928</v>
      </c>
      <c r="K11" s="48">
        <f>C11+G11</f>
        <v>12997</v>
      </c>
      <c r="L11" s="18">
        <f t="shared" ref="L11:L20" si="4">K11/K$21*100</f>
        <v>16.525321364543732</v>
      </c>
      <c r="M11" s="48">
        <f>E11+I11</f>
        <v>27813385</v>
      </c>
      <c r="N11" s="30">
        <f t="shared" ref="N11:N20" si="5">M11/M$21*100</f>
        <v>15.981424524459364</v>
      </c>
    </row>
    <row r="12" spans="1:14" x14ac:dyDescent="0.25">
      <c r="A12" s="41" t="s">
        <v>23</v>
      </c>
      <c r="B12" s="7" t="s">
        <v>60</v>
      </c>
      <c r="C12" s="46">
        <v>17391</v>
      </c>
      <c r="D12" s="30">
        <f t="shared" si="0"/>
        <v>24.749178158220552</v>
      </c>
      <c r="E12" s="48">
        <v>29191369</v>
      </c>
      <c r="F12" s="30">
        <f t="shared" si="1"/>
        <v>24.342395264918189</v>
      </c>
      <c r="G12" s="48">
        <v>0</v>
      </c>
      <c r="H12" s="18">
        <f t="shared" si="2"/>
        <v>0</v>
      </c>
      <c r="I12" s="48">
        <v>0</v>
      </c>
      <c r="J12" s="30">
        <f t="shared" si="3"/>
        <v>0</v>
      </c>
      <c r="K12" s="48">
        <f t="shared" ref="K12:K20" si="6">C12+G12</f>
        <v>17391</v>
      </c>
      <c r="L12" s="18">
        <f t="shared" si="4"/>
        <v>22.112169258350391</v>
      </c>
      <c r="M12" s="48">
        <f t="shared" ref="M12:M20" si="7">E12+I12</f>
        <v>29191369</v>
      </c>
      <c r="N12" s="30">
        <f t="shared" si="5"/>
        <v>16.773206872847116</v>
      </c>
    </row>
    <row r="13" spans="1:14" x14ac:dyDescent="0.25">
      <c r="A13" s="41" t="s">
        <v>24</v>
      </c>
      <c r="B13" s="7" t="s">
        <v>0</v>
      </c>
      <c r="C13" s="46">
        <v>2206</v>
      </c>
      <c r="D13" s="30">
        <f t="shared" si="0"/>
        <v>3.1393644423572273</v>
      </c>
      <c r="E13" s="48">
        <v>5442150</v>
      </c>
      <c r="F13" s="30">
        <f t="shared" si="1"/>
        <v>4.5381553153938938</v>
      </c>
      <c r="G13" s="48">
        <v>0</v>
      </c>
      <c r="H13" s="18">
        <f t="shared" si="2"/>
        <v>0</v>
      </c>
      <c r="I13" s="49">
        <v>0</v>
      </c>
      <c r="J13" s="30">
        <f t="shared" si="3"/>
        <v>0</v>
      </c>
      <c r="K13" s="48">
        <f t="shared" si="6"/>
        <v>2206</v>
      </c>
      <c r="L13" s="18">
        <f t="shared" si="4"/>
        <v>2.8048671947513637</v>
      </c>
      <c r="M13" s="48">
        <f t="shared" si="7"/>
        <v>5442150</v>
      </c>
      <c r="N13" s="30">
        <f t="shared" si="5"/>
        <v>3.1270307255224972</v>
      </c>
    </row>
    <row r="14" spans="1:14" x14ac:dyDescent="0.25">
      <c r="A14" s="41" t="s">
        <v>26</v>
      </c>
      <c r="B14" s="7" t="s">
        <v>1</v>
      </c>
      <c r="C14" s="46">
        <v>4106</v>
      </c>
      <c r="D14" s="30">
        <f t="shared" si="0"/>
        <v>5.8432594743058823</v>
      </c>
      <c r="E14" s="48">
        <v>8948103</v>
      </c>
      <c r="F14" s="30">
        <f t="shared" si="1"/>
        <v>7.4617350113727197</v>
      </c>
      <c r="G14" s="48">
        <v>259</v>
      </c>
      <c r="H14" s="18">
        <f t="shared" si="2"/>
        <v>3.0906921241050118</v>
      </c>
      <c r="I14" s="49">
        <v>2685914</v>
      </c>
      <c r="J14" s="30">
        <f t="shared" si="3"/>
        <v>4.9632681450817495</v>
      </c>
      <c r="K14" s="48">
        <f t="shared" si="6"/>
        <v>4365</v>
      </c>
      <c r="L14" s="18">
        <f t="shared" si="4"/>
        <v>5.5499752062963292</v>
      </c>
      <c r="M14" s="48">
        <f t="shared" si="7"/>
        <v>11634017</v>
      </c>
      <c r="N14" s="30">
        <f t="shared" si="5"/>
        <v>6.68484489039278</v>
      </c>
    </row>
    <row r="15" spans="1:14" x14ac:dyDescent="0.25">
      <c r="A15" s="41" t="s">
        <v>26</v>
      </c>
      <c r="B15" s="7" t="s">
        <v>2</v>
      </c>
      <c r="C15" s="46">
        <v>8321</v>
      </c>
      <c r="D15" s="30">
        <f t="shared" si="0"/>
        <v>11.841637137286712</v>
      </c>
      <c r="E15" s="48">
        <v>17706926</v>
      </c>
      <c r="F15" s="30">
        <f t="shared" si="1"/>
        <v>14.76563129391625</v>
      </c>
      <c r="G15" s="48">
        <v>0</v>
      </c>
      <c r="H15" s="18">
        <f t="shared" si="2"/>
        <v>0</v>
      </c>
      <c r="I15" s="48">
        <v>0</v>
      </c>
      <c r="J15" s="30">
        <f t="shared" si="3"/>
        <v>0</v>
      </c>
      <c r="K15" s="48">
        <f t="shared" si="6"/>
        <v>8321</v>
      </c>
      <c r="L15" s="18">
        <f t="shared" si="4"/>
        <v>10.579918371498684</v>
      </c>
      <c r="M15" s="48">
        <f t="shared" si="7"/>
        <v>17706926</v>
      </c>
      <c r="N15" s="30">
        <f t="shared" si="5"/>
        <v>10.174306415029569</v>
      </c>
    </row>
    <row r="16" spans="1:14" x14ac:dyDescent="0.25">
      <c r="A16" s="41" t="s">
        <v>27</v>
      </c>
      <c r="B16" s="7" t="s">
        <v>3</v>
      </c>
      <c r="C16" s="47">
        <v>2323</v>
      </c>
      <c r="D16" s="30">
        <f t="shared" si="0"/>
        <v>3.3058674522193283</v>
      </c>
      <c r="E16" s="48">
        <v>5284425</v>
      </c>
      <c r="F16" s="30">
        <f t="shared" si="1"/>
        <v>4.406629990454209</v>
      </c>
      <c r="G16" s="48">
        <v>1265</v>
      </c>
      <c r="H16" s="18">
        <f t="shared" si="2"/>
        <v>15.095465393794749</v>
      </c>
      <c r="I16" s="48">
        <v>12149025</v>
      </c>
      <c r="J16" s="30">
        <f t="shared" si="3"/>
        <v>22.450037036294461</v>
      </c>
      <c r="K16" s="48">
        <f t="shared" si="6"/>
        <v>3588</v>
      </c>
      <c r="L16" s="18">
        <f t="shared" si="4"/>
        <v>4.5620414754160894</v>
      </c>
      <c r="M16" s="48">
        <f t="shared" si="7"/>
        <v>17433450</v>
      </c>
      <c r="N16" s="30">
        <f t="shared" si="5"/>
        <v>10.017168545861503</v>
      </c>
    </row>
    <row r="17" spans="1:20" x14ac:dyDescent="0.25">
      <c r="A17" s="41" t="s">
        <v>28</v>
      </c>
      <c r="B17" s="7" t="s">
        <v>4</v>
      </c>
      <c r="C17" s="46">
        <v>6373</v>
      </c>
      <c r="D17" s="30">
        <f t="shared" si="0"/>
        <v>9.0694331782151441</v>
      </c>
      <c r="E17" s="48">
        <v>15334975</v>
      </c>
      <c r="F17" s="30">
        <f t="shared" si="1"/>
        <v>12.787684703229877</v>
      </c>
      <c r="G17" s="48">
        <v>417</v>
      </c>
      <c r="H17" s="18">
        <f t="shared" si="2"/>
        <v>4.9761336515513133</v>
      </c>
      <c r="I17" s="48">
        <v>1770227</v>
      </c>
      <c r="J17" s="30">
        <f t="shared" si="3"/>
        <v>3.2711811616692232</v>
      </c>
      <c r="K17" s="48">
        <f t="shared" si="6"/>
        <v>6790</v>
      </c>
      <c r="L17" s="18">
        <f t="shared" si="4"/>
        <v>8.6332947653498451</v>
      </c>
      <c r="M17" s="48">
        <f t="shared" si="7"/>
        <v>17105202</v>
      </c>
      <c r="N17" s="30">
        <f t="shared" si="5"/>
        <v>9.8285589739843395</v>
      </c>
    </row>
    <row r="18" spans="1:20" x14ac:dyDescent="0.25">
      <c r="A18" s="41" t="s">
        <v>29</v>
      </c>
      <c r="B18" s="7" t="s">
        <v>5</v>
      </c>
      <c r="C18" s="46">
        <v>6856</v>
      </c>
      <c r="D18" s="30">
        <f t="shared" si="0"/>
        <v>9.7567917573894611</v>
      </c>
      <c r="E18" s="48">
        <v>8514873</v>
      </c>
      <c r="F18" s="30">
        <f t="shared" si="1"/>
        <v>7.1004687788565084</v>
      </c>
      <c r="G18" s="48">
        <v>2330</v>
      </c>
      <c r="H18" s="18">
        <f t="shared" si="2"/>
        <v>27.804295942720763</v>
      </c>
      <c r="I18" s="48">
        <v>6689517</v>
      </c>
      <c r="J18" s="30">
        <f t="shared" si="3"/>
        <v>12.361477929703939</v>
      </c>
      <c r="K18" s="48">
        <f t="shared" si="6"/>
        <v>9186</v>
      </c>
      <c r="L18" s="18">
        <f t="shared" si="4"/>
        <v>11.679741636893031</v>
      </c>
      <c r="M18" s="48">
        <f t="shared" si="7"/>
        <v>15204390</v>
      </c>
      <c r="N18" s="30">
        <f t="shared" si="5"/>
        <v>8.7363624105963638</v>
      </c>
    </row>
    <row r="19" spans="1:20" x14ac:dyDescent="0.25">
      <c r="A19" s="41" t="s">
        <v>30</v>
      </c>
      <c r="B19" s="7" t="s">
        <v>6</v>
      </c>
      <c r="C19" s="46">
        <v>9499</v>
      </c>
      <c r="D19" s="30">
        <f t="shared" si="0"/>
        <v>13.518052057094879</v>
      </c>
      <c r="E19" s="48">
        <v>6928440</v>
      </c>
      <c r="F19" s="30">
        <f t="shared" si="1"/>
        <v>5.7775579161521948</v>
      </c>
      <c r="G19" s="48">
        <v>1965</v>
      </c>
      <c r="H19" s="18">
        <f t="shared" si="2"/>
        <v>23.448687350835325</v>
      </c>
      <c r="I19" s="48">
        <v>12788623</v>
      </c>
      <c r="J19" s="30">
        <f t="shared" si="3"/>
        <v>23.631942480421859</v>
      </c>
      <c r="K19" s="48">
        <f t="shared" si="6"/>
        <v>11464</v>
      </c>
      <c r="L19" s="18">
        <f t="shared" si="4"/>
        <v>14.576154814428662</v>
      </c>
      <c r="M19" s="48">
        <f t="shared" si="7"/>
        <v>19717063</v>
      </c>
      <c r="N19" s="30">
        <f t="shared" si="5"/>
        <v>11.329320547589241</v>
      </c>
    </row>
    <row r="20" spans="1:20" x14ac:dyDescent="0.25">
      <c r="A20" s="41" t="s">
        <v>31</v>
      </c>
      <c r="B20" s="7" t="s">
        <v>58</v>
      </c>
      <c r="C20" s="46">
        <v>541</v>
      </c>
      <c r="D20" s="30">
        <f t="shared" si="0"/>
        <v>0.76989853278116949</v>
      </c>
      <c r="E20" s="19">
        <v>304895</v>
      </c>
      <c r="F20" s="30">
        <f t="shared" si="1"/>
        <v>0.25424893927712777</v>
      </c>
      <c r="G20" s="48">
        <v>1800</v>
      </c>
      <c r="H20" s="18">
        <f t="shared" si="2"/>
        <v>21.479713603818613</v>
      </c>
      <c r="I20" s="48">
        <v>12482859</v>
      </c>
      <c r="J20" s="30">
        <f t="shared" si="3"/>
        <v>23.066924865891842</v>
      </c>
      <c r="K20" s="48">
        <f t="shared" si="6"/>
        <v>2341</v>
      </c>
      <c r="L20" s="18">
        <f t="shared" si="4"/>
        <v>2.9765159124718688</v>
      </c>
      <c r="M20" s="48">
        <f t="shared" si="7"/>
        <v>12787754</v>
      </c>
      <c r="N20" s="30">
        <f t="shared" si="5"/>
        <v>7.3477760937172292</v>
      </c>
    </row>
    <row r="21" spans="1:20" ht="15.75" thickBot="1" x14ac:dyDescent="0.3">
      <c r="A21" s="52"/>
      <c r="B21" s="53" t="s">
        <v>51</v>
      </c>
      <c r="C21" s="61">
        <f>SUM(C11:C20)</f>
        <v>70269</v>
      </c>
      <c r="D21" s="64">
        <f t="shared" ref="D21:N21" si="8">SUM(D11:D20)</f>
        <v>100</v>
      </c>
      <c r="E21" s="61">
        <f>SUM(E11:E20)</f>
        <v>119919871</v>
      </c>
      <c r="F21" s="64">
        <f t="shared" si="8"/>
        <v>99.999999999999986</v>
      </c>
      <c r="G21" s="61">
        <f>SUM(G11:G20)</f>
        <v>8380</v>
      </c>
      <c r="H21" s="64">
        <f t="shared" si="8"/>
        <v>100</v>
      </c>
      <c r="I21" s="61">
        <f>SUM(I11:I20)</f>
        <v>54115835</v>
      </c>
      <c r="J21" s="54">
        <f t="shared" si="8"/>
        <v>100</v>
      </c>
      <c r="K21" s="61">
        <f>SUM(K11:K20)</f>
        <v>78649</v>
      </c>
      <c r="L21" s="64">
        <f t="shared" si="8"/>
        <v>99.999999999999986</v>
      </c>
      <c r="M21" s="61">
        <f>SUM(M11:M20)</f>
        <v>174035706</v>
      </c>
      <c r="N21" s="54">
        <f t="shared" si="8"/>
        <v>100.00000000000001</v>
      </c>
    </row>
    <row r="22" spans="1:20" x14ac:dyDescent="0.25">
      <c r="M22" s="8"/>
    </row>
    <row r="24" spans="1:20" x14ac:dyDescent="0.25">
      <c r="B24" t="s">
        <v>52</v>
      </c>
      <c r="C24" s="20"/>
      <c r="D24" s="20"/>
      <c r="E24" s="12"/>
      <c r="F24" s="12"/>
      <c r="G24" s="12"/>
      <c r="H24" s="21"/>
      <c r="I24" s="21"/>
      <c r="J24" s="39"/>
      <c r="K24" s="22"/>
      <c r="L24" s="12"/>
      <c r="M24" s="21"/>
      <c r="N24" s="21"/>
      <c r="O24" s="12"/>
      <c r="P24" s="12"/>
      <c r="Q24" s="12"/>
      <c r="R24" s="21"/>
      <c r="S24" s="21"/>
      <c r="T24" s="12"/>
    </row>
    <row r="25" spans="1:20" x14ac:dyDescent="0.25">
      <c r="B25" t="s">
        <v>63</v>
      </c>
      <c r="C25" s="12"/>
      <c r="D25" s="24"/>
      <c r="E25" s="25"/>
      <c r="F25" s="12"/>
      <c r="G25" s="12"/>
      <c r="H25" s="12"/>
      <c r="I25" s="12"/>
      <c r="J25" s="39"/>
      <c r="K25" s="12"/>
      <c r="L25" s="12"/>
      <c r="M25" s="12"/>
      <c r="N25" s="12"/>
      <c r="O25" s="12"/>
      <c r="P25" s="12"/>
      <c r="Q25" s="12"/>
      <c r="R25" s="15"/>
      <c r="S25" s="15"/>
      <c r="T25" s="15"/>
    </row>
    <row r="26" spans="1:20" ht="15.75" x14ac:dyDescent="0.25">
      <c r="B26" s="60"/>
      <c r="C26" s="13"/>
      <c r="D26" s="13"/>
      <c r="E26" s="15"/>
      <c r="F26" s="15"/>
      <c r="G26" s="12"/>
      <c r="H26" s="26"/>
      <c r="I26" s="26"/>
      <c r="J26" s="40"/>
      <c r="K26" s="14"/>
      <c r="L26" s="15"/>
      <c r="M26" s="12"/>
      <c r="N26" s="12"/>
      <c r="O26" s="12"/>
      <c r="P26" s="12"/>
      <c r="Q26" s="12"/>
      <c r="R26" s="24"/>
      <c r="S26" s="24"/>
      <c r="T26" s="12"/>
    </row>
    <row r="27" spans="1:20" x14ac:dyDescent="0.25">
      <c r="B27" s="16"/>
      <c r="C27" s="13"/>
      <c r="D27" s="13"/>
      <c r="E27" s="15"/>
      <c r="F27" s="15"/>
      <c r="G27" s="12"/>
      <c r="H27" s="12"/>
      <c r="I27" s="13"/>
      <c r="J27" s="39"/>
      <c r="K27" s="14"/>
      <c r="L27" s="15"/>
      <c r="M27" s="12"/>
      <c r="N27" s="12"/>
      <c r="O27" s="12"/>
      <c r="P27" s="12"/>
      <c r="Q27" s="12"/>
      <c r="R27" s="12"/>
      <c r="S27" s="12"/>
      <c r="T27" s="12"/>
    </row>
    <row r="28" spans="1:20" x14ac:dyDescent="0.25">
      <c r="B28" s="16"/>
      <c r="C28" s="13"/>
      <c r="D28" s="13"/>
      <c r="E28" s="15"/>
      <c r="F28" s="15"/>
      <c r="G28" s="12"/>
      <c r="H28" s="23"/>
      <c r="I28" s="13"/>
      <c r="J28" s="39"/>
      <c r="K28" s="14"/>
      <c r="L28" s="15"/>
      <c r="M28" s="12"/>
      <c r="N28" s="12"/>
      <c r="O28" s="12"/>
      <c r="P28" s="12"/>
      <c r="Q28" s="12"/>
      <c r="R28" s="12"/>
      <c r="S28" s="27"/>
      <c r="T28" s="25"/>
    </row>
    <row r="29" spans="1:20" x14ac:dyDescent="0.25">
      <c r="B29" s="16"/>
      <c r="C29" s="13"/>
      <c r="D29" s="13"/>
      <c r="E29" s="15"/>
      <c r="F29" s="15"/>
      <c r="G29" s="12"/>
      <c r="H29" s="16"/>
      <c r="I29" s="13"/>
      <c r="J29" s="13"/>
      <c r="K29" s="15"/>
      <c r="L29" s="15"/>
      <c r="M29" s="12"/>
      <c r="N29" s="12"/>
      <c r="O29" s="12"/>
      <c r="P29" s="12"/>
      <c r="Q29" s="12"/>
      <c r="R29" s="12"/>
      <c r="S29" s="12"/>
      <c r="T29" s="12"/>
    </row>
    <row r="30" spans="1:20" x14ac:dyDescent="0.25">
      <c r="B30" s="16"/>
      <c r="C30" s="13"/>
      <c r="D30" s="13"/>
      <c r="E30" s="15"/>
      <c r="F30" s="15"/>
      <c r="G30" s="12"/>
      <c r="H30" s="16"/>
      <c r="I30" s="13"/>
      <c r="J30" s="13"/>
      <c r="K30" s="15"/>
      <c r="L30" s="15"/>
      <c r="M30" s="12"/>
      <c r="N30" s="12"/>
      <c r="O30" s="12"/>
      <c r="P30" s="12"/>
      <c r="Q30" s="12"/>
      <c r="R30" s="12"/>
      <c r="S30" s="12"/>
      <c r="T30" s="12"/>
    </row>
    <row r="31" spans="1:20" x14ac:dyDescent="0.25">
      <c r="B31" s="16"/>
      <c r="C31" s="13"/>
      <c r="D31" s="13"/>
      <c r="E31" s="15"/>
      <c r="F31" s="15"/>
      <c r="G31" s="12"/>
      <c r="H31" s="16"/>
      <c r="I31" s="13"/>
      <c r="J31" s="13"/>
      <c r="K31" s="15"/>
      <c r="L31" s="15"/>
      <c r="M31" s="12"/>
      <c r="N31" s="12"/>
      <c r="O31" s="12"/>
      <c r="P31" s="12"/>
      <c r="Q31" s="12"/>
      <c r="R31" s="12"/>
      <c r="S31" s="12"/>
      <c r="T31" s="12"/>
    </row>
    <row r="32" spans="1:20" x14ac:dyDescent="0.25">
      <c r="B32" s="16"/>
      <c r="C32" s="13"/>
      <c r="D32" s="13"/>
      <c r="E32" s="15"/>
      <c r="F32" s="15"/>
      <c r="G32" s="12"/>
      <c r="H32" s="16"/>
      <c r="I32" s="13"/>
      <c r="J32" s="13"/>
      <c r="K32" s="15"/>
      <c r="L32" s="15"/>
      <c r="M32" s="12"/>
      <c r="N32" s="12"/>
      <c r="O32" s="12"/>
      <c r="P32" s="12"/>
      <c r="Q32" s="12"/>
      <c r="R32" s="12"/>
      <c r="S32" s="12"/>
      <c r="T32" s="12"/>
    </row>
    <row r="33" spans="2:20" x14ac:dyDescent="0.25">
      <c r="B33" s="16"/>
      <c r="C33" s="13"/>
      <c r="D33" s="13"/>
      <c r="E33" s="15"/>
      <c r="F33" s="15"/>
      <c r="G33" s="12"/>
      <c r="H33" s="16"/>
      <c r="I33" s="13"/>
      <c r="J33" s="13"/>
      <c r="K33" s="15"/>
      <c r="L33" s="15"/>
      <c r="M33" s="12"/>
      <c r="N33" s="12"/>
      <c r="O33" s="12"/>
      <c r="P33" s="12"/>
      <c r="Q33" s="12"/>
      <c r="R33" s="12"/>
      <c r="S33" s="12"/>
      <c r="T33" s="12"/>
    </row>
    <row r="34" spans="2:20" x14ac:dyDescent="0.25">
      <c r="B34" s="16"/>
      <c r="C34" s="13"/>
      <c r="D34" s="13"/>
      <c r="E34" s="15"/>
      <c r="F34" s="15"/>
      <c r="G34" s="12"/>
      <c r="H34" s="16"/>
      <c r="I34" s="13"/>
      <c r="J34" s="13"/>
      <c r="K34" s="15"/>
      <c r="L34" s="15"/>
      <c r="M34" s="12"/>
      <c r="N34" s="12"/>
      <c r="O34" s="12"/>
      <c r="P34" s="12"/>
      <c r="Q34" s="12"/>
      <c r="R34" s="12"/>
      <c r="S34" s="12"/>
      <c r="T34" s="12"/>
    </row>
    <row r="35" spans="2:20" x14ac:dyDescent="0.25">
      <c r="B35" s="16"/>
      <c r="C35" s="13"/>
      <c r="D35" s="13"/>
      <c r="E35" s="15"/>
      <c r="F35" s="15"/>
      <c r="G35" s="12"/>
      <c r="H35" s="16"/>
      <c r="I35" s="13"/>
      <c r="J35" s="13"/>
      <c r="K35" s="15"/>
      <c r="L35" s="15"/>
      <c r="M35" s="12"/>
      <c r="N35" s="12"/>
      <c r="O35" s="12"/>
      <c r="P35" s="12"/>
      <c r="Q35" s="12"/>
      <c r="R35" s="12"/>
      <c r="S35" s="12"/>
      <c r="T35" s="12"/>
    </row>
    <row r="36" spans="2:20" x14ac:dyDescent="0.25">
      <c r="B36" s="16"/>
      <c r="C36" s="13"/>
      <c r="D36" s="13"/>
      <c r="E36" s="15"/>
      <c r="F36" s="15"/>
      <c r="G36" s="12"/>
      <c r="H36" s="16"/>
      <c r="I36" s="13"/>
      <c r="J36" s="39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2:20" x14ac:dyDescent="0.25">
      <c r="B37" s="16"/>
      <c r="C37" s="13"/>
      <c r="D37" s="13"/>
      <c r="E37" s="15"/>
      <c r="F37" s="15"/>
      <c r="G37" s="12"/>
      <c r="H37" s="16"/>
      <c r="I37" s="13"/>
      <c r="J37" s="39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x14ac:dyDescent="0.25">
      <c r="B38" s="16"/>
      <c r="C38" s="13"/>
      <c r="D38" s="13"/>
      <c r="E38" s="15"/>
      <c r="F38" s="15"/>
      <c r="G38" s="12"/>
      <c r="H38" s="16"/>
      <c r="I38" s="13"/>
      <c r="J38" s="39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25">
      <c r="B39" s="28"/>
      <c r="C39" s="12"/>
      <c r="D39" s="12"/>
      <c r="E39" s="25"/>
      <c r="F39" s="12"/>
      <c r="G39" s="12"/>
      <c r="H39" s="28"/>
      <c r="I39" s="13"/>
      <c r="J39" s="39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2:20" x14ac:dyDescent="0.25">
      <c r="B40" s="29"/>
      <c r="C40" s="13"/>
      <c r="D40" s="13"/>
      <c r="E40" s="13"/>
      <c r="F40" s="13"/>
      <c r="G40" s="12"/>
      <c r="H40" s="16"/>
      <c r="I40" s="13"/>
      <c r="J40" s="13"/>
      <c r="K40" s="15"/>
      <c r="L40" s="15"/>
      <c r="M40" s="12"/>
      <c r="N40" s="12"/>
      <c r="O40" s="12"/>
      <c r="P40" s="12"/>
      <c r="Q40" s="12"/>
      <c r="R40" s="12"/>
      <c r="S40" s="12"/>
      <c r="T40" s="12"/>
    </row>
    <row r="41" spans="2:20" x14ac:dyDescent="0.25">
      <c r="B41" s="29"/>
      <c r="C41" s="13"/>
      <c r="D41" s="13"/>
      <c r="E41" s="13"/>
      <c r="F41" s="13"/>
      <c r="G41" s="12"/>
      <c r="H41" s="16"/>
      <c r="I41" s="13"/>
      <c r="J41" s="13"/>
      <c r="K41" s="15"/>
      <c r="L41" s="15"/>
      <c r="M41" s="12"/>
      <c r="N41" s="12"/>
      <c r="O41" s="12"/>
      <c r="P41" s="12"/>
      <c r="Q41" s="12"/>
      <c r="R41" s="12"/>
      <c r="S41" s="12"/>
      <c r="T41" s="12"/>
    </row>
    <row r="42" spans="2:20" x14ac:dyDescent="0.25">
      <c r="B42" s="29"/>
      <c r="C42" s="13"/>
      <c r="D42" s="13"/>
      <c r="E42" s="13"/>
      <c r="F42" s="13"/>
      <c r="G42" s="12"/>
      <c r="H42" s="16"/>
      <c r="I42" s="13"/>
      <c r="J42" s="13"/>
      <c r="K42" s="15"/>
      <c r="L42" s="15"/>
      <c r="M42" s="12"/>
      <c r="N42" s="12"/>
      <c r="O42" s="12"/>
      <c r="P42" s="12"/>
      <c r="Q42" s="12"/>
      <c r="R42" s="12"/>
      <c r="S42" s="12"/>
      <c r="T42" s="12"/>
    </row>
    <row r="43" spans="2:20" x14ac:dyDescent="0.25">
      <c r="B43" s="29"/>
      <c r="C43" s="13"/>
      <c r="D43" s="13"/>
      <c r="E43" s="13"/>
      <c r="F43" s="13"/>
      <c r="G43" s="12"/>
      <c r="H43" s="16"/>
      <c r="I43" s="13"/>
      <c r="J43" s="13"/>
      <c r="K43" s="15"/>
      <c r="L43" s="15"/>
      <c r="M43" s="12"/>
      <c r="N43" s="12"/>
      <c r="O43" s="12"/>
      <c r="P43" s="12"/>
      <c r="Q43" s="12"/>
      <c r="R43" s="12"/>
      <c r="S43" s="12"/>
      <c r="T43" s="12"/>
    </row>
    <row r="44" spans="2:20" x14ac:dyDescent="0.25">
      <c r="B44" s="29"/>
      <c r="C44" s="13"/>
      <c r="D44" s="13"/>
      <c r="E44" s="13"/>
      <c r="F44" s="13"/>
      <c r="G44" s="12"/>
      <c r="H44" s="16"/>
      <c r="I44" s="13"/>
      <c r="J44" s="13"/>
      <c r="K44" s="15"/>
      <c r="L44" s="15"/>
      <c r="M44" s="12"/>
      <c r="N44" s="12"/>
      <c r="O44" s="12"/>
      <c r="P44" s="12"/>
      <c r="Q44" s="12"/>
      <c r="R44" s="12"/>
      <c r="S44" s="12"/>
      <c r="T44" s="12"/>
    </row>
    <row r="45" spans="2:20" x14ac:dyDescent="0.25">
      <c r="B45" s="29"/>
      <c r="C45" s="13"/>
      <c r="D45" s="13"/>
      <c r="E45" s="13"/>
      <c r="F45" s="13"/>
      <c r="G45" s="12"/>
      <c r="H45" s="16"/>
      <c r="I45" s="13"/>
      <c r="J45" s="13"/>
      <c r="K45" s="15"/>
      <c r="L45" s="15"/>
      <c r="M45" s="12"/>
      <c r="N45" s="12"/>
      <c r="O45" s="12"/>
      <c r="P45" s="12"/>
      <c r="Q45" s="12"/>
      <c r="R45" s="12"/>
      <c r="S45" s="12"/>
      <c r="T45" s="12"/>
    </row>
    <row r="46" spans="2:20" x14ac:dyDescent="0.25">
      <c r="B46" s="29"/>
      <c r="C46" s="13"/>
      <c r="D46" s="13"/>
      <c r="E46" s="13"/>
      <c r="F46" s="13"/>
      <c r="G46" s="12"/>
      <c r="H46" s="16"/>
      <c r="I46" s="13"/>
      <c r="J46" s="13"/>
      <c r="K46" s="15"/>
      <c r="L46" s="15"/>
      <c r="M46" s="12"/>
      <c r="N46" s="12"/>
      <c r="O46" s="12"/>
      <c r="P46" s="12"/>
      <c r="Q46" s="12"/>
      <c r="R46" s="12"/>
      <c r="S46" s="12"/>
      <c r="T46" s="12"/>
    </row>
    <row r="47" spans="2:20" x14ac:dyDescent="0.25">
      <c r="B47" s="12"/>
      <c r="C47" s="12"/>
      <c r="D47" s="12"/>
      <c r="E47" s="12"/>
      <c r="F47" s="12"/>
      <c r="G47" s="12"/>
      <c r="H47" s="12"/>
      <c r="I47" s="12"/>
      <c r="J47" s="39"/>
      <c r="K47" s="12"/>
      <c r="L47" s="12"/>
      <c r="M47" s="12"/>
      <c r="N47" s="12"/>
      <c r="O47" s="12"/>
      <c r="P47" s="12"/>
      <c r="Q47" s="12"/>
      <c r="R47" s="12"/>
      <c r="S47" s="12"/>
      <c r="T47" s="12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29:L35 E26:F38 L26:L28 K40:L46 R25:T25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D11:D13 F21 F11:F13 N11:N13 H21 H11:H13 J11:J13 J21 L21 N21 D14:D21 F14:F20 N14:N20 H14:H20 J14:J20" evalError="1"/>
    <ignoredError sqref="K11:K13 M11:M13 L11:L13 K14:K20 M14:M20 L14:L20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5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5" t="s">
        <v>7</v>
      </c>
      <c r="C8" s="70" t="s">
        <v>55</v>
      </c>
      <c r="D8" s="70"/>
      <c r="E8" s="71"/>
      <c r="F8" s="71"/>
      <c r="G8" s="70" t="s">
        <v>56</v>
      </c>
      <c r="H8" s="70"/>
      <c r="I8" s="70"/>
      <c r="J8" s="70"/>
      <c r="K8" s="70" t="s">
        <v>57</v>
      </c>
      <c r="L8" s="70"/>
      <c r="M8" s="70"/>
      <c r="N8" s="72"/>
    </row>
    <row r="9" spans="1:14" ht="19.5" customHeight="1" x14ac:dyDescent="0.25">
      <c r="A9" s="5"/>
      <c r="B9" s="66"/>
      <c r="C9" s="68" t="s">
        <v>46</v>
      </c>
      <c r="D9" s="68"/>
      <c r="E9" s="68" t="s">
        <v>20</v>
      </c>
      <c r="F9" s="68"/>
      <c r="G9" s="68" t="s">
        <v>46</v>
      </c>
      <c r="H9" s="68"/>
      <c r="I9" s="68" t="s">
        <v>20</v>
      </c>
      <c r="J9" s="68"/>
      <c r="K9" s="68" t="s">
        <v>46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62" t="s">
        <v>65</v>
      </c>
      <c r="D10" s="50" t="s">
        <v>48</v>
      </c>
      <c r="E10" s="62" t="s">
        <v>65</v>
      </c>
      <c r="F10" s="50" t="s">
        <v>48</v>
      </c>
      <c r="G10" s="62" t="s">
        <v>65</v>
      </c>
      <c r="H10" s="50" t="s">
        <v>48</v>
      </c>
      <c r="I10" s="62" t="s">
        <v>65</v>
      </c>
      <c r="J10" s="50" t="s">
        <v>48</v>
      </c>
      <c r="K10" s="62" t="s">
        <v>65</v>
      </c>
      <c r="L10" s="50" t="s">
        <v>48</v>
      </c>
      <c r="M10" s="62" t="s">
        <v>65</v>
      </c>
      <c r="N10" s="63" t="s">
        <v>48</v>
      </c>
    </row>
    <row r="11" spans="1:14" x14ac:dyDescent="0.25">
      <c r="A11" s="51" t="s">
        <v>22</v>
      </c>
      <c r="B11" s="9" t="s">
        <v>9</v>
      </c>
      <c r="C11" s="47">
        <v>980</v>
      </c>
      <c r="D11" s="30">
        <f>C11/C$25*100</f>
        <v>5.6048041178152701</v>
      </c>
      <c r="E11" s="47">
        <v>3450233.04</v>
      </c>
      <c r="F11" s="30">
        <f t="shared" ref="F11:F24" si="0">E11/E$25*100</f>
        <v>6.521051829645212</v>
      </c>
      <c r="G11" s="48">
        <v>0</v>
      </c>
      <c r="H11" s="18">
        <f t="shared" ref="H11:H24" si="1">G11/G$25*100</f>
        <v>0</v>
      </c>
      <c r="I11" s="48">
        <v>0</v>
      </c>
      <c r="J11" s="30">
        <f t="shared" ref="J11:J24" si="2">I11/I$25*100</f>
        <v>0</v>
      </c>
      <c r="K11" s="48">
        <f>C11+G11</f>
        <v>980</v>
      </c>
      <c r="L11" s="18">
        <f t="shared" ref="L11:L24" si="3">K11/K$25*100</f>
        <v>5.2521571359665575</v>
      </c>
      <c r="M11" s="48">
        <f>E11+I11</f>
        <v>3450233.04</v>
      </c>
      <c r="N11" s="30">
        <f>M11/M$25*100</f>
        <v>5.5195287267052793</v>
      </c>
    </row>
    <row r="12" spans="1:14" x14ac:dyDescent="0.25">
      <c r="A12" s="51" t="s">
        <v>23</v>
      </c>
      <c r="B12" s="9" t="s">
        <v>10</v>
      </c>
      <c r="C12" s="46">
        <v>1603</v>
      </c>
      <c r="D12" s="30">
        <f t="shared" ref="D12:D24" si="4">C12/C$25*100</f>
        <v>9.1678581641406929</v>
      </c>
      <c r="E12" s="46">
        <v>4729787.04</v>
      </c>
      <c r="F12" s="30">
        <f t="shared" si="0"/>
        <v>8.9394501975507765</v>
      </c>
      <c r="G12" s="48">
        <v>0</v>
      </c>
      <c r="H12" s="18">
        <f t="shared" si="1"/>
        <v>0</v>
      </c>
      <c r="I12" s="48">
        <v>0</v>
      </c>
      <c r="J12" s="30">
        <f t="shared" si="2"/>
        <v>0</v>
      </c>
      <c r="K12" s="48">
        <f t="shared" ref="K12:M24" si="5">C12+G12</f>
        <v>1603</v>
      </c>
      <c r="L12" s="18">
        <f t="shared" si="3"/>
        <v>8.5910284581167264</v>
      </c>
      <c r="M12" s="48">
        <f t="shared" si="5"/>
        <v>4729787.04</v>
      </c>
      <c r="N12" s="30">
        <f t="shared" ref="N12:N24" si="6">M12/M$25*100</f>
        <v>7.566502069807532</v>
      </c>
    </row>
    <row r="13" spans="1:14" x14ac:dyDescent="0.25">
      <c r="A13" s="51" t="s">
        <v>24</v>
      </c>
      <c r="B13" s="9" t="s">
        <v>11</v>
      </c>
      <c r="C13" s="46">
        <v>2435</v>
      </c>
      <c r="D13" s="30">
        <f t="shared" si="4"/>
        <v>13.92622247640835</v>
      </c>
      <c r="E13" s="46">
        <v>7577081.5199999996</v>
      </c>
      <c r="F13" s="30">
        <f t="shared" si="0"/>
        <v>14.320928684100402</v>
      </c>
      <c r="G13" s="48">
        <v>0</v>
      </c>
      <c r="H13" s="18">
        <f t="shared" si="1"/>
        <v>0</v>
      </c>
      <c r="I13" s="48">
        <v>0</v>
      </c>
      <c r="J13" s="30">
        <f t="shared" si="2"/>
        <v>0</v>
      </c>
      <c r="K13" s="48">
        <f t="shared" si="5"/>
        <v>2435</v>
      </c>
      <c r="L13" s="18">
        <f t="shared" si="3"/>
        <v>13.050002679672007</v>
      </c>
      <c r="M13" s="48">
        <f t="shared" si="5"/>
        <v>7577081.5199999996</v>
      </c>
      <c r="N13" s="30">
        <f t="shared" si="6"/>
        <v>12.121476616033942</v>
      </c>
    </row>
    <row r="14" spans="1:14" x14ac:dyDescent="0.25">
      <c r="A14" s="51" t="s">
        <v>25</v>
      </c>
      <c r="B14" s="9" t="s">
        <v>19</v>
      </c>
      <c r="C14" s="46">
        <v>743</v>
      </c>
      <c r="D14" s="30">
        <f t="shared" si="4"/>
        <v>4.2493565913640268</v>
      </c>
      <c r="E14" s="46">
        <v>2299508.23</v>
      </c>
      <c r="F14" s="30">
        <f t="shared" si="0"/>
        <v>4.346144789838811</v>
      </c>
      <c r="G14" s="48">
        <v>0</v>
      </c>
      <c r="H14" s="18">
        <f t="shared" si="1"/>
        <v>0</v>
      </c>
      <c r="I14" s="48">
        <v>0</v>
      </c>
      <c r="J14" s="30">
        <f t="shared" si="2"/>
        <v>0</v>
      </c>
      <c r="K14" s="48">
        <f>C14+G14</f>
        <v>743</v>
      </c>
      <c r="L14" s="18">
        <f t="shared" si="3"/>
        <v>3.9819926041052578</v>
      </c>
      <c r="M14" s="48">
        <f t="shared" si="5"/>
        <v>2299508.23</v>
      </c>
      <c r="N14" s="30">
        <f t="shared" si="6"/>
        <v>3.6786505681309603</v>
      </c>
    </row>
    <row r="15" spans="1:14" x14ac:dyDescent="0.25">
      <c r="A15" s="51" t="s">
        <v>26</v>
      </c>
      <c r="B15" s="9" t="s">
        <v>13</v>
      </c>
      <c r="C15" s="46">
        <v>874</v>
      </c>
      <c r="D15" s="30">
        <f t="shared" si="4"/>
        <v>4.9985702030311696</v>
      </c>
      <c r="E15" s="46">
        <v>3064803.81</v>
      </c>
      <c r="F15" s="30">
        <f t="shared" si="0"/>
        <v>5.7925781421141682</v>
      </c>
      <c r="G15" s="48">
        <v>971</v>
      </c>
      <c r="H15" s="18">
        <f t="shared" si="1"/>
        <v>82.708688245315159</v>
      </c>
      <c r="I15" s="48">
        <v>7925082.2800000003</v>
      </c>
      <c r="J15" s="30">
        <f t="shared" si="2"/>
        <v>82.549420371799656</v>
      </c>
      <c r="K15" s="48">
        <f t="shared" ref="K15:K18" si="7">C15+G15</f>
        <v>1845</v>
      </c>
      <c r="L15" s="18">
        <f t="shared" si="3"/>
        <v>9.8879897100594896</v>
      </c>
      <c r="M15" s="48">
        <f t="shared" si="5"/>
        <v>10989886.09</v>
      </c>
      <c r="N15" s="30">
        <f t="shared" si="6"/>
        <v>17.581128948024265</v>
      </c>
    </row>
    <row r="16" spans="1:14" x14ac:dyDescent="0.25">
      <c r="A16" s="51" t="s">
        <v>27</v>
      </c>
      <c r="B16" s="9" t="s">
        <v>14</v>
      </c>
      <c r="C16" s="46">
        <v>514</v>
      </c>
      <c r="D16" s="30">
        <f t="shared" si="4"/>
        <v>2.9396625679153559</v>
      </c>
      <c r="E16" s="46">
        <v>1824743.1600000001</v>
      </c>
      <c r="F16" s="30">
        <f t="shared" si="0"/>
        <v>3.4488234806743923</v>
      </c>
      <c r="G16" s="48">
        <v>0</v>
      </c>
      <c r="H16" s="18">
        <f t="shared" si="1"/>
        <v>0</v>
      </c>
      <c r="I16" s="48">
        <v>0</v>
      </c>
      <c r="J16" s="30">
        <f t="shared" si="2"/>
        <v>0</v>
      </c>
      <c r="K16" s="48">
        <f t="shared" si="7"/>
        <v>514</v>
      </c>
      <c r="L16" s="18">
        <f t="shared" si="3"/>
        <v>2.7547028243742964</v>
      </c>
      <c r="M16" s="48">
        <f t="shared" si="5"/>
        <v>1824743.1600000001</v>
      </c>
      <c r="N16" s="30">
        <f t="shared" si="6"/>
        <v>2.9191426126042108</v>
      </c>
    </row>
    <row r="17" spans="1:14" x14ac:dyDescent="0.25">
      <c r="A17" s="51" t="s">
        <v>28</v>
      </c>
      <c r="B17" s="9" t="s">
        <v>15</v>
      </c>
      <c r="C17" s="47">
        <v>1787</v>
      </c>
      <c r="D17" s="30">
        <f t="shared" si="4"/>
        <v>10.220188733199885</v>
      </c>
      <c r="E17" s="47">
        <v>5079148.3000000007</v>
      </c>
      <c r="F17" s="30">
        <f t="shared" si="0"/>
        <v>9.5997542573977483</v>
      </c>
      <c r="G17" s="48">
        <v>0</v>
      </c>
      <c r="H17" s="18">
        <f t="shared" si="1"/>
        <v>0</v>
      </c>
      <c r="I17" s="48">
        <v>0</v>
      </c>
      <c r="J17" s="30">
        <f t="shared" si="2"/>
        <v>0</v>
      </c>
      <c r="K17" s="48">
        <f t="shared" si="7"/>
        <v>1787</v>
      </c>
      <c r="L17" s="18">
        <f t="shared" si="3"/>
        <v>9.5771477571145294</v>
      </c>
      <c r="M17" s="48">
        <f t="shared" si="5"/>
        <v>5079148.3000000007</v>
      </c>
      <c r="N17" s="30">
        <f t="shared" si="6"/>
        <v>8.1253946107496233</v>
      </c>
    </row>
    <row r="18" spans="1:14" x14ac:dyDescent="0.25">
      <c r="A18" s="51" t="s">
        <v>29</v>
      </c>
      <c r="B18" s="9" t="s">
        <v>16</v>
      </c>
      <c r="C18" s="47">
        <v>827</v>
      </c>
      <c r="D18" s="30">
        <f t="shared" si="4"/>
        <v>4.7297683728910496</v>
      </c>
      <c r="E18" s="46">
        <v>2753465.04</v>
      </c>
      <c r="F18" s="30">
        <f t="shared" si="0"/>
        <v>5.2041378158491369</v>
      </c>
      <c r="G18" s="48">
        <v>0</v>
      </c>
      <c r="H18" s="18">
        <f t="shared" si="1"/>
        <v>0</v>
      </c>
      <c r="I18" s="48">
        <v>0</v>
      </c>
      <c r="J18" s="30">
        <f t="shared" si="2"/>
        <v>0</v>
      </c>
      <c r="K18" s="48">
        <f t="shared" si="7"/>
        <v>827</v>
      </c>
      <c r="L18" s="18">
        <f t="shared" si="3"/>
        <v>4.4321775014738201</v>
      </c>
      <c r="M18" s="48">
        <f t="shared" si="5"/>
        <v>2753465.04</v>
      </c>
      <c r="N18" s="30">
        <f t="shared" si="6"/>
        <v>4.404870398626378</v>
      </c>
    </row>
    <row r="19" spans="1:14" x14ac:dyDescent="0.25">
      <c r="A19" s="51" t="s">
        <v>30</v>
      </c>
      <c r="B19" s="9" t="s">
        <v>8</v>
      </c>
      <c r="C19" s="46">
        <v>1881</v>
      </c>
      <c r="D19" s="30">
        <f t="shared" si="4"/>
        <v>10.757792393480125</v>
      </c>
      <c r="E19" s="46">
        <v>5491444.04</v>
      </c>
      <c r="F19" s="30">
        <f t="shared" si="0"/>
        <v>10.379006516161674</v>
      </c>
      <c r="G19" s="48">
        <v>0</v>
      </c>
      <c r="H19" s="18">
        <f t="shared" si="1"/>
        <v>0</v>
      </c>
      <c r="I19" s="48">
        <v>0</v>
      </c>
      <c r="J19" s="30">
        <f t="shared" si="2"/>
        <v>0</v>
      </c>
      <c r="K19" s="48">
        <f t="shared" si="5"/>
        <v>1881</v>
      </c>
      <c r="L19" s="18">
        <f t="shared" si="3"/>
        <v>10.080926094646015</v>
      </c>
      <c r="M19" s="48">
        <f t="shared" si="5"/>
        <v>5491444.04</v>
      </c>
      <c r="N19" s="30">
        <f t="shared" si="6"/>
        <v>8.7849669220820221</v>
      </c>
    </row>
    <row r="20" spans="1:14" x14ac:dyDescent="0.25">
      <c r="A20" s="51" t="s">
        <v>31</v>
      </c>
      <c r="B20" s="9" t="s">
        <v>12</v>
      </c>
      <c r="C20" s="46">
        <v>689</v>
      </c>
      <c r="D20" s="30">
        <f t="shared" si="4"/>
        <v>3.9405204460966541</v>
      </c>
      <c r="E20" s="46">
        <v>2252574.19</v>
      </c>
      <c r="F20" s="30">
        <f t="shared" si="0"/>
        <v>4.2574379390648582</v>
      </c>
      <c r="G20" s="48">
        <v>0</v>
      </c>
      <c r="H20" s="18">
        <f t="shared" si="1"/>
        <v>0</v>
      </c>
      <c r="I20" s="48">
        <v>0</v>
      </c>
      <c r="J20" s="30">
        <f t="shared" si="2"/>
        <v>0</v>
      </c>
      <c r="K20" s="48">
        <f t="shared" si="5"/>
        <v>689</v>
      </c>
      <c r="L20" s="18">
        <f t="shared" si="3"/>
        <v>3.6925880272254679</v>
      </c>
      <c r="M20" s="48">
        <f t="shared" si="5"/>
        <v>2252574.19</v>
      </c>
      <c r="N20" s="30">
        <f t="shared" si="6"/>
        <v>3.6035675870577935</v>
      </c>
    </row>
    <row r="21" spans="1:14" x14ac:dyDescent="0.25">
      <c r="A21" s="51" t="s">
        <v>32</v>
      </c>
      <c r="B21" s="9" t="s">
        <v>54</v>
      </c>
      <c r="C21" s="46">
        <v>1793</v>
      </c>
      <c r="D21" s="30">
        <f t="shared" si="4"/>
        <v>10.254503860451816</v>
      </c>
      <c r="E21" s="46">
        <v>4463293.46</v>
      </c>
      <c r="F21" s="30">
        <f t="shared" si="0"/>
        <v>8.4357687281252502</v>
      </c>
      <c r="G21" s="48">
        <v>0</v>
      </c>
      <c r="H21" s="18">
        <f t="shared" si="1"/>
        <v>0</v>
      </c>
      <c r="I21" s="48">
        <v>0</v>
      </c>
      <c r="J21" s="30">
        <f t="shared" si="2"/>
        <v>0</v>
      </c>
      <c r="K21" s="48">
        <f t="shared" si="5"/>
        <v>1793</v>
      </c>
      <c r="L21" s="18">
        <f t="shared" si="3"/>
        <v>9.6093038212122845</v>
      </c>
      <c r="M21" s="48">
        <f t="shared" si="5"/>
        <v>4463293.46</v>
      </c>
      <c r="N21" s="30">
        <f t="shared" si="6"/>
        <v>7.1401775423800942</v>
      </c>
    </row>
    <row r="22" spans="1:14" x14ac:dyDescent="0.25">
      <c r="A22" s="51" t="s">
        <v>33</v>
      </c>
      <c r="B22" s="9" t="s">
        <v>18</v>
      </c>
      <c r="C22" s="46">
        <v>154</v>
      </c>
      <c r="D22" s="30">
        <f t="shared" si="4"/>
        <v>0.88075493279954242</v>
      </c>
      <c r="E22" s="46">
        <v>575990.31000000006</v>
      </c>
      <c r="F22" s="30">
        <f t="shared" si="0"/>
        <v>1.0886402806238891</v>
      </c>
      <c r="G22" s="48">
        <v>0</v>
      </c>
      <c r="H22" s="18">
        <f t="shared" si="1"/>
        <v>0</v>
      </c>
      <c r="I22" s="48">
        <v>0</v>
      </c>
      <c r="J22" s="30">
        <f t="shared" si="2"/>
        <v>0</v>
      </c>
      <c r="K22" s="48">
        <f t="shared" si="5"/>
        <v>154</v>
      </c>
      <c r="L22" s="18">
        <f t="shared" si="3"/>
        <v>0.82533897850903049</v>
      </c>
      <c r="M22" s="48">
        <f t="shared" si="5"/>
        <v>575990.31000000006</v>
      </c>
      <c r="N22" s="30">
        <f t="shared" si="6"/>
        <v>0.92144357366332541</v>
      </c>
    </row>
    <row r="23" spans="1:14" x14ac:dyDescent="0.25">
      <c r="A23" s="51" t="s">
        <v>34</v>
      </c>
      <c r="B23" s="9" t="s">
        <v>17</v>
      </c>
      <c r="C23" s="46">
        <v>800</v>
      </c>
      <c r="D23" s="30">
        <f t="shared" si="4"/>
        <v>4.5753503002573641</v>
      </c>
      <c r="E23" s="46">
        <v>1833741.79</v>
      </c>
      <c r="F23" s="30">
        <f t="shared" si="0"/>
        <v>3.4658311818776126</v>
      </c>
      <c r="G23" s="48">
        <v>0</v>
      </c>
      <c r="H23" s="18">
        <f t="shared" si="1"/>
        <v>0</v>
      </c>
      <c r="I23" s="48">
        <v>0</v>
      </c>
      <c r="J23" s="30">
        <f t="shared" si="2"/>
        <v>0</v>
      </c>
      <c r="K23" s="48">
        <f t="shared" si="5"/>
        <v>800</v>
      </c>
      <c r="L23" s="18">
        <f t="shared" si="3"/>
        <v>4.2874752130339244</v>
      </c>
      <c r="M23" s="48">
        <f t="shared" si="5"/>
        <v>1833741.79</v>
      </c>
      <c r="N23" s="30">
        <f t="shared" si="6"/>
        <v>2.9335382189908428</v>
      </c>
    </row>
    <row r="24" spans="1:14" x14ac:dyDescent="0.25">
      <c r="A24" s="51" t="s">
        <v>35</v>
      </c>
      <c r="B24" s="9" t="s">
        <v>21</v>
      </c>
      <c r="C24" s="46">
        <v>2405</v>
      </c>
      <c r="D24" s="30">
        <f t="shared" si="4"/>
        <v>13.754646840148698</v>
      </c>
      <c r="E24" s="46">
        <v>7513335.2400000002</v>
      </c>
      <c r="F24" s="30">
        <f t="shared" si="0"/>
        <v>14.200446156976069</v>
      </c>
      <c r="G24" s="48">
        <v>203</v>
      </c>
      <c r="H24" s="18">
        <f t="shared" si="1"/>
        <v>17.291311754684838</v>
      </c>
      <c r="I24" s="48">
        <v>1675327.08</v>
      </c>
      <c r="J24" s="30">
        <f t="shared" si="2"/>
        <v>17.450579628200355</v>
      </c>
      <c r="K24" s="48">
        <f t="shared" si="5"/>
        <v>2608</v>
      </c>
      <c r="L24" s="18">
        <f t="shared" si="3"/>
        <v>13.977169194490594</v>
      </c>
      <c r="M24" s="48">
        <f t="shared" si="5"/>
        <v>9188662.3200000003</v>
      </c>
      <c r="N24" s="30">
        <f t="shared" si="6"/>
        <v>14.699611605143744</v>
      </c>
    </row>
    <row r="25" spans="1:14" ht="15.75" thickBot="1" x14ac:dyDescent="0.3">
      <c r="A25" s="52"/>
      <c r="B25" s="53" t="s">
        <v>51</v>
      </c>
      <c r="C25" s="61">
        <f>SUM(C11:C24)</f>
        <v>17485</v>
      </c>
      <c r="D25" s="64">
        <f t="shared" ref="D25:N25" si="8">SUM(D11:D24)</f>
        <v>100.00000000000001</v>
      </c>
      <c r="E25" s="61">
        <f t="shared" si="8"/>
        <v>52909149.170000002</v>
      </c>
      <c r="F25" s="64">
        <f t="shared" si="8"/>
        <v>100.00000000000001</v>
      </c>
      <c r="G25" s="61">
        <f>SUM(G11:G24)</f>
        <v>1174</v>
      </c>
      <c r="H25" s="64">
        <f t="shared" si="8"/>
        <v>100</v>
      </c>
      <c r="I25" s="61">
        <f t="shared" si="8"/>
        <v>9600409.3599999994</v>
      </c>
      <c r="J25" s="54">
        <f t="shared" si="8"/>
        <v>100.00000000000001</v>
      </c>
      <c r="K25" s="61">
        <f>SUM(K11:K24)</f>
        <v>18659</v>
      </c>
      <c r="L25" s="64">
        <f t="shared" si="8"/>
        <v>100.00000000000001</v>
      </c>
      <c r="M25" s="61">
        <f>SUM(M11:M24)</f>
        <v>62509558.529999994</v>
      </c>
      <c r="N25" s="54">
        <f t="shared" si="8"/>
        <v>100.00000000000001</v>
      </c>
    </row>
    <row r="28" spans="1:14" x14ac:dyDescent="0.25">
      <c r="B28" t="s">
        <v>53</v>
      </c>
      <c r="C28" s="20"/>
      <c r="D28" s="12"/>
      <c r="E28" s="20"/>
      <c r="F28" s="12"/>
      <c r="G28" s="20"/>
      <c r="H28" s="12"/>
      <c r="I28" s="20"/>
      <c r="J28" s="20"/>
      <c r="K28" s="20"/>
      <c r="L28" s="12"/>
      <c r="M28" s="20"/>
      <c r="N28" s="20"/>
    </row>
    <row r="29" spans="1:14" x14ac:dyDescent="0.25">
      <c r="B29" s="12"/>
      <c r="C29" s="31"/>
      <c r="D29" s="12"/>
      <c r="E29" s="32"/>
      <c r="F29" s="12"/>
      <c r="G29" s="31"/>
      <c r="H29" s="12"/>
      <c r="I29" s="33"/>
      <c r="J29" s="31"/>
      <c r="K29" s="31"/>
      <c r="L29" s="12"/>
      <c r="M29" s="33"/>
      <c r="N29" s="31"/>
    </row>
    <row r="30" spans="1:14" x14ac:dyDescent="0.25">
      <c r="B30" s="12"/>
      <c r="C30" s="3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5">
      <c r="B31" s="16"/>
      <c r="C31" s="15"/>
      <c r="D31" s="12"/>
      <c r="E31" s="13"/>
      <c r="F31" s="13"/>
      <c r="G31" s="12"/>
      <c r="H31" s="12"/>
      <c r="I31" s="31"/>
      <c r="J31" s="12"/>
      <c r="K31" s="12"/>
      <c r="L31" s="12"/>
      <c r="M31" s="31"/>
      <c r="N31" s="12"/>
    </row>
    <row r="32" spans="1:14" x14ac:dyDescent="0.25">
      <c r="B32" s="16"/>
      <c r="C32" s="15"/>
      <c r="D32" s="12"/>
      <c r="E32" s="13"/>
      <c r="F32" s="13"/>
      <c r="G32" s="12"/>
      <c r="H32" s="12"/>
      <c r="I32" s="12"/>
      <c r="J32" s="12"/>
      <c r="K32" s="12"/>
      <c r="L32" s="12"/>
      <c r="M32" s="12"/>
      <c r="N32" s="12"/>
    </row>
    <row r="33" spans="2:14" x14ac:dyDescent="0.25">
      <c r="B33" s="16"/>
      <c r="C33" s="15"/>
      <c r="D33" s="12"/>
      <c r="E33" s="13"/>
      <c r="F33" s="13"/>
      <c r="G33" s="12"/>
      <c r="H33" s="12"/>
      <c r="I33" s="12"/>
      <c r="J33" s="12"/>
      <c r="K33" s="12"/>
      <c r="L33" s="12"/>
      <c r="M33" s="12"/>
      <c r="N33" s="12"/>
    </row>
    <row r="34" spans="2:14" x14ac:dyDescent="0.25">
      <c r="B34" s="16"/>
      <c r="C34" s="15"/>
      <c r="D34" s="12"/>
      <c r="E34" s="13"/>
      <c r="F34" s="13"/>
      <c r="G34" s="12"/>
      <c r="H34" s="12"/>
      <c r="I34" s="12"/>
      <c r="J34" s="12"/>
      <c r="K34" s="12"/>
      <c r="L34" s="12"/>
      <c r="M34" s="12"/>
      <c r="N34" s="12"/>
    </row>
    <row r="35" spans="2:14" x14ac:dyDescent="0.25">
      <c r="B35" s="16"/>
      <c r="C35" s="15"/>
      <c r="D35" s="12"/>
      <c r="E35" s="13"/>
      <c r="F35" s="13"/>
      <c r="G35" s="12"/>
      <c r="H35" s="12"/>
      <c r="I35" s="12"/>
      <c r="J35" s="12"/>
      <c r="K35" s="12"/>
      <c r="L35" s="12"/>
      <c r="M35" s="12"/>
      <c r="N35" s="12"/>
    </row>
    <row r="36" spans="2:14" x14ac:dyDescent="0.25">
      <c r="B36" s="16"/>
      <c r="C36" s="15"/>
      <c r="D36" s="12"/>
      <c r="E36" s="13"/>
      <c r="F36" s="13"/>
      <c r="G36" s="12"/>
      <c r="H36" s="12"/>
      <c r="I36" s="12"/>
      <c r="J36" s="12"/>
      <c r="K36" s="12"/>
      <c r="L36" s="12"/>
      <c r="M36" s="12"/>
      <c r="N36" s="12"/>
    </row>
    <row r="37" spans="2:14" x14ac:dyDescent="0.25">
      <c r="B37" s="16"/>
      <c r="C37" s="15"/>
      <c r="D37" s="12"/>
      <c r="E37" s="13"/>
      <c r="F37" s="13"/>
      <c r="G37" s="12"/>
      <c r="H37" s="12"/>
      <c r="I37" s="12"/>
      <c r="J37" s="12"/>
      <c r="K37" s="12"/>
      <c r="L37" s="12"/>
      <c r="M37" s="12"/>
      <c r="N37" s="12"/>
    </row>
    <row r="38" spans="2:14" x14ac:dyDescent="0.25">
      <c r="B38" s="16"/>
      <c r="C38" s="15"/>
      <c r="D38" s="12"/>
      <c r="E38" s="12"/>
      <c r="F38" s="12"/>
      <c r="G38" s="13"/>
      <c r="H38" s="12"/>
      <c r="I38" s="12"/>
      <c r="J38" s="12"/>
      <c r="K38" s="13"/>
      <c r="L38" s="12"/>
      <c r="M38" s="12"/>
      <c r="N38" s="12"/>
    </row>
    <row r="39" spans="2:14" x14ac:dyDescent="0.25">
      <c r="B39" s="16"/>
      <c r="C39" s="15"/>
      <c r="D39" s="12"/>
      <c r="E39" s="12"/>
      <c r="F39" s="12"/>
      <c r="G39" s="13"/>
      <c r="H39" s="12"/>
      <c r="I39" s="12"/>
      <c r="J39" s="12"/>
      <c r="K39" s="13"/>
      <c r="L39" s="12"/>
      <c r="M39" s="12"/>
      <c r="N39" s="12"/>
    </row>
    <row r="40" spans="2:14" x14ac:dyDescent="0.25">
      <c r="B40" s="16"/>
      <c r="C40" s="15"/>
      <c r="D40" s="12"/>
      <c r="E40" s="32"/>
      <c r="F40" s="12"/>
      <c r="G40" s="13"/>
      <c r="H40" s="12"/>
      <c r="I40" s="12"/>
      <c r="J40" s="12"/>
      <c r="K40" s="13"/>
      <c r="L40" s="12"/>
      <c r="M40" s="12"/>
      <c r="N40" s="12"/>
    </row>
    <row r="41" spans="2:14" x14ac:dyDescent="0.25">
      <c r="B41" s="16"/>
      <c r="C41" s="15"/>
      <c r="D41" s="12"/>
      <c r="E41" s="12"/>
      <c r="F41" s="12"/>
      <c r="G41" s="13"/>
      <c r="H41" s="12"/>
      <c r="I41" s="12"/>
      <c r="J41" s="12"/>
      <c r="K41" s="13"/>
      <c r="L41" s="12"/>
      <c r="M41" s="12"/>
      <c r="N41" s="12"/>
    </row>
    <row r="42" spans="2:14" x14ac:dyDescent="0.25">
      <c r="B42" s="16"/>
      <c r="C42" s="15"/>
      <c r="D42" s="12"/>
      <c r="E42" s="12"/>
      <c r="F42" s="12"/>
      <c r="G42" s="13"/>
      <c r="H42" s="12"/>
      <c r="I42" s="12"/>
      <c r="J42" s="12"/>
      <c r="K42" s="13"/>
      <c r="L42" s="12"/>
      <c r="M42" s="12"/>
      <c r="N42" s="12"/>
    </row>
    <row r="43" spans="2:14" x14ac:dyDescent="0.25">
      <c r="B43" s="16"/>
      <c r="C43" s="15"/>
      <c r="D43" s="12"/>
      <c r="E43" s="12"/>
      <c r="F43" s="12"/>
      <c r="G43" s="13"/>
      <c r="H43" s="12"/>
      <c r="I43" s="12"/>
      <c r="J43" s="12"/>
      <c r="K43" s="13"/>
      <c r="L43" s="12"/>
      <c r="M43" s="12"/>
      <c r="N43" s="12"/>
    </row>
    <row r="44" spans="2:14" x14ac:dyDescent="0.25">
      <c r="G44" s="13"/>
      <c r="K44" s="13"/>
    </row>
    <row r="45" spans="2:14" x14ac:dyDescent="0.25">
      <c r="G45" s="12"/>
      <c r="K45" s="12"/>
    </row>
  </sheetData>
  <mergeCells count="10">
    <mergeCell ref="K8:N8"/>
    <mergeCell ref="K9:L9"/>
    <mergeCell ref="M9:N9"/>
    <mergeCell ref="B8:B10"/>
    <mergeCell ref="C8:F8"/>
    <mergeCell ref="C9:D9"/>
    <mergeCell ref="E9:F9"/>
    <mergeCell ref="G9:H9"/>
    <mergeCell ref="I9:J9"/>
    <mergeCell ref="G8:J8"/>
  </mergeCells>
  <dataValidations disablePrompts="1" count="1">
    <dataValidation type="decimal" allowBlank="1" showInputMessage="1" showErrorMessage="1" errorTitle="Microsoft Excel" error="Neočekivana vrsta podatka!_x000a_Mollimo unesite broj." sqref="C31:C43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2020-08-07T14:26:10Z</cp:lastPrinted>
  <dcterms:created xsi:type="dcterms:W3CDTF">2018-01-08T12:56:16Z</dcterms:created>
  <dcterms:modified xsi:type="dcterms:W3CDTF">2025-07-30T09:49:50Z</dcterms:modified>
</cp:coreProperties>
</file>