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 (2024-2025)/V - 2025/Jezici/BS EVLADA 2X0625/"/>
    </mc:Choice>
  </mc:AlternateContent>
  <xr:revisionPtr revIDLastSave="24" documentId="13_ncr:1_{B36FC248-3E37-4857-8FA0-8F6A57BE575E}" xr6:coauthVersionLast="47" xr6:coauthVersionMax="47" xr10:uidLastSave="{6426038D-D307-48ED-94FD-8F3E4A90370E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22" l="1"/>
  <c r="C37" i="22"/>
  <c r="C32" i="22"/>
  <c r="C37" i="23"/>
  <c r="C32" i="23"/>
  <c r="C38" i="23" s="1"/>
  <c r="E37" i="22"/>
  <c r="E34" i="21"/>
  <c r="E35" i="21"/>
  <c r="E36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E37" i="23"/>
  <c r="E32" i="23"/>
  <c r="E32" i="22"/>
  <c r="E33" i="21" l="1"/>
  <c r="E37" i="21" s="1"/>
  <c r="E38" i="23"/>
  <c r="E38" i="22"/>
  <c r="F32" i="22" s="1"/>
  <c r="E32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E38" i="21" l="1"/>
  <c r="F18" i="21" s="1"/>
  <c r="F37" i="22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2" i="21"/>
  <c r="C34" i="21"/>
  <c r="C33" i="21"/>
  <c r="C35" i="21"/>
  <c r="C36" i="21"/>
  <c r="F24" i="21" l="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C37" i="21"/>
  <c r="C38" i="21" s="1"/>
  <c r="F38" i="21" l="1"/>
  <c r="D14" i="22"/>
  <c r="D28" i="22" l="1"/>
  <c r="D16" i="22"/>
  <c r="D20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D38" i="21" l="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<sst xmlns="http://schemas.openxmlformats.org/spreadsheetml/2006/main" count="328" uniqueCount="73">
  <si>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</si>
  <si>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</si>
  <si>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</si>
  <si>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</si>
  <si>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</si>
  <si>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</si>
  <si>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</si>
  <si>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</si>
  <si>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</si>
  <si>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</si>
  <si>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</si>
  <si>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</si>
  <si>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</si>
  <si>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</si>
  <si>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</si>
  <si>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</si>
  <si>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</si>
  <si>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</si>
  <si>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</si>
  <si>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</si>
  <si>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</si>
  <si>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</si>
  <si>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</si>
  <si>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</si>
  <si>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</si>
  <si>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</si>
  <si>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</si>
  <si>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</si>
  <si>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</si>
  <si>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</si>
  <si>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</si>
  <si>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</si>
  <si>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</si>
  <si>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</si>
  <si>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</si>
  <si>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</si>
  <si>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</si>
  <si>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</si>
  <si>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</si>
  <si>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</si>
  <si>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</si>
  <si>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</si>
  <si>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</si>
  <si>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</si>
  <si>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</si>
  <si>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</si>
  <si>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</si>
  <si>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</si>
  <si>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</si>
  <si>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</si>
  <si>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</si>
  <si>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</si>
  <si>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</si>
  <si>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</si>
  <si>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</si>
  <si>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</si>
  <si>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</si>
  <si>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</si>
  <si>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</si>
  <si>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</si>
  <si>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</si>
  <si>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</si>
  <si>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</si>
  <si>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</si>
  <si>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</si>
  <si>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</si>
  <si>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</si>
  <si>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</si>
  <si>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</si>
  <si>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</si>
  <si>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</si>
  <si>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I-V-2024</t>
  </si>
  <si>
    <t>I-V-2025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</si>
</sst>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  <font>
      <sz val="11"/>
      <color theme="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00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6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1" xfId="0" applyNumberFormat="1" applyBorder="1"/>
    <xf numFmtId="167" fontId="44" fillId="0" borderId="0" xfId="0" applyNumberFormat="1" applyFont="1"/>
    <xf numFmtId="3" fontId="12" fillId="4" borderId="59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84" t="s">
        <v>29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5" t="s">
        <v>36</v>
      </c>
      <c r="D11" s="95"/>
      <c r="E11" s="95"/>
      <c r="F11" s="96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0" t="s">
        <v>35</v>
      </c>
      <c r="E12" s="90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71</v>
      </c>
      <c r="D13" s="91" t="s">
        <v>25</v>
      </c>
      <c r="E13" s="70" t="s">
        <v>72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41</v>
      </c>
      <c r="C14" s="48">
        <f>FBiH!C14+RS!C14</f>
        <v>26098366.600000001</v>
      </c>
      <c r="D14" s="85">
        <f t="shared" ref="D14:D37" si="0">C14/C$38*100</f>
        <v>5.8134689113952014</v>
      </c>
      <c r="E14" s="48">
        <f>FBiH!E14+RS!E14</f>
        <v>30129171.480000004</v>
      </c>
      <c r="F14" s="85">
        <f t="shared" ref="F14:F37" si="1">E14/E$38*100</f>
        <v>6.1963001962831044</v>
      </c>
    </row>
    <row r="15" spans="1:6" s="1" customFormat="1" ht="17.100000000000001" customHeight="1" x14ac:dyDescent="0.2">
      <c r="A15" s="22" t="s">
        <v>1</v>
      </c>
      <c r="B15" s="12" t="s">
        <v>42</v>
      </c>
      <c r="C15" s="48">
        <f>FBiH!C15+RS!C15</f>
        <v>8729855.6899999995</v>
      </c>
      <c r="D15" s="86">
        <f t="shared" si="0"/>
        <v>1.9445946726329419</v>
      </c>
      <c r="E15" s="48">
        <f>FBiH!E15+RS!E15</f>
        <v>9785256.3499999996</v>
      </c>
      <c r="F15" s="86">
        <f t="shared" si="1"/>
        <v>2.0124146421495119</v>
      </c>
    </row>
    <row r="16" spans="1:6" s="1" customFormat="1" ht="17.100000000000001" customHeight="1" x14ac:dyDescent="0.2">
      <c r="A16" s="22" t="s">
        <v>2</v>
      </c>
      <c r="B16" s="12" t="s">
        <v>43</v>
      </c>
      <c r="C16" s="48">
        <f>FBiH!C16+RS!C16</f>
        <v>51151951.170000002</v>
      </c>
      <c r="D16" s="86">
        <f t="shared" si="0"/>
        <v>11.394210313683018</v>
      </c>
      <c r="E16" s="48">
        <f>FBiH!E16+RS!E16</f>
        <v>57465900.120000005</v>
      </c>
      <c r="F16" s="86">
        <f t="shared" si="1"/>
        <v>11.818312641935988</v>
      </c>
    </row>
    <row r="17" spans="1:6" s="1" customFormat="1" ht="17.100000000000001" customHeight="1" x14ac:dyDescent="0.2">
      <c r="A17" s="19" t="s">
        <v>3</v>
      </c>
      <c r="B17" s="12" t="s">
        <v>44</v>
      </c>
      <c r="C17" s="48">
        <f>FBiH!C17+RS!C17</f>
        <v>23059.14</v>
      </c>
      <c r="D17" s="86">
        <f t="shared" si="0"/>
        <v>5.1364744609537962E-3</v>
      </c>
      <c r="E17" s="48">
        <f>FBiH!E17+RS!E17</f>
        <v>0</v>
      </c>
      <c r="F17" s="86">
        <f t="shared" si="1"/>
        <v>0</v>
      </c>
    </row>
    <row r="18" spans="1:6" s="1" customFormat="1" ht="17.100000000000001" customHeight="1" x14ac:dyDescent="0.2">
      <c r="A18" s="19" t="s">
        <v>4</v>
      </c>
      <c r="B18" s="12" t="s">
        <v>45</v>
      </c>
      <c r="C18" s="48">
        <f>FBiH!C18+RS!C18</f>
        <v>7125</v>
      </c>
      <c r="D18" s="86">
        <f t="shared" si="0"/>
        <v>1.5871095164128322E-3</v>
      </c>
      <c r="E18" s="48">
        <f>FBiH!E18+RS!E18</f>
        <v>1601.54</v>
      </c>
      <c r="F18" s="86">
        <f t="shared" si="1"/>
        <v>3.2936925009513209E-4</v>
      </c>
    </row>
    <row r="19" spans="1:6" s="1" customFormat="1" ht="17.100000000000001" customHeight="1" x14ac:dyDescent="0.2">
      <c r="A19" s="19" t="s">
        <v>5</v>
      </c>
      <c r="B19" s="12" t="s">
        <v>46</v>
      </c>
      <c r="C19" s="48">
        <f>FBiH!C19+RS!C19</f>
        <v>5908.43</v>
      </c>
      <c r="D19" s="86">
        <f t="shared" si="0"/>
        <v>1.3161158568503958E-3</v>
      </c>
      <c r="E19" s="48">
        <f>FBiH!E19+RS!E19</f>
        <v>5442.43</v>
      </c>
      <c r="F19" s="86">
        <f t="shared" si="1"/>
        <v>1.1192783744366358E-3</v>
      </c>
    </row>
    <row r="20" spans="1:6" s="1" customFormat="1" ht="17.100000000000001" customHeight="1" x14ac:dyDescent="0.2">
      <c r="A20" s="19" t="s">
        <v>6</v>
      </c>
      <c r="B20" s="12" t="s">
        <v>47</v>
      </c>
      <c r="C20" s="48">
        <f>FBiH!C20+RS!C20</f>
        <v>2219291.12</v>
      </c>
      <c r="D20" s="86">
        <f t="shared" si="0"/>
        <v>0.49435200789368328</v>
      </c>
      <c r="E20" s="48">
        <f>FBiH!E20+RS!E20</f>
        <v>2687984.11</v>
      </c>
      <c r="F20" s="86">
        <f t="shared" si="1"/>
        <v>0.55280499430443886</v>
      </c>
    </row>
    <row r="21" spans="1:6" s="1" customFormat="1" ht="17.100000000000001" customHeight="1" x14ac:dyDescent="0.2">
      <c r="A21" s="19" t="s">
        <v>7</v>
      </c>
      <c r="B21" s="12" t="s">
        <v>48</v>
      </c>
      <c r="C21" s="48">
        <f>FBiH!C21+RS!C21</f>
        <v>20179571.449999999</v>
      </c>
      <c r="D21" s="86">
        <f t="shared" si="0"/>
        <v>4.4950441944459918</v>
      </c>
      <c r="E21" s="48">
        <f>FBiH!E21+RS!E21</f>
        <v>24123388.010000002</v>
      </c>
      <c r="F21" s="86">
        <f t="shared" si="1"/>
        <v>4.9611637665044901</v>
      </c>
    </row>
    <row r="22" spans="1:6" s="1" customFormat="1" ht="17.100000000000001" customHeight="1" x14ac:dyDescent="0.2">
      <c r="A22" s="19" t="s">
        <v>8</v>
      </c>
      <c r="B22" s="12" t="s">
        <v>49</v>
      </c>
      <c r="C22" s="48">
        <f>FBiH!C22+RS!C22</f>
        <v>24357127.129999999</v>
      </c>
      <c r="D22" s="86">
        <f t="shared" si="0"/>
        <v>5.4256039663859896</v>
      </c>
      <c r="E22" s="48">
        <f>FBiH!E22+RS!E22</f>
        <v>24489550.210000001</v>
      </c>
      <c r="F22" s="86">
        <f t="shared" si="1"/>
        <v>5.0364678920506414</v>
      </c>
    </row>
    <row r="23" spans="1:6" s="1" customFormat="1" ht="17.100000000000001" customHeight="1" x14ac:dyDescent="0.2">
      <c r="A23" s="19" t="s">
        <v>9</v>
      </c>
      <c r="B23" s="12" t="s">
        <v>50</v>
      </c>
      <c r="C23" s="48">
        <f>FBiH!C23+RS!C23</f>
        <v>213643633.70999998</v>
      </c>
      <c r="D23" s="86">
        <f t="shared" si="0"/>
        <v>47.589592165916955</v>
      </c>
      <c r="E23" s="48">
        <f>FBiH!E23+RS!E23</f>
        <v>229767357.48000002</v>
      </c>
      <c r="F23" s="86">
        <f t="shared" si="1"/>
        <v>47.253457440668193</v>
      </c>
    </row>
    <row r="24" spans="1:6" s="1" customFormat="1" ht="17.100000000000001" customHeight="1" x14ac:dyDescent="0.2">
      <c r="A24" s="19" t="s">
        <v>10</v>
      </c>
      <c r="B24" s="12" t="s">
        <v>51</v>
      </c>
      <c r="C24" s="48">
        <f>FBiH!C24+RS!C24</f>
        <v>61674.87</v>
      </c>
      <c r="D24" s="86">
        <f t="shared" si="0"/>
        <v>1.3738213768494639E-2</v>
      </c>
      <c r="E24" s="48">
        <f>FBiH!E24+RS!E24</f>
        <v>85293.59</v>
      </c>
      <c r="F24" s="86">
        <f>E24/E$38*100</f>
        <v>1.7541295113591704E-2</v>
      </c>
    </row>
    <row r="25" spans="1:6" s="1" customFormat="1" ht="17.100000000000001" customHeight="1" x14ac:dyDescent="0.2">
      <c r="A25" s="19" t="s">
        <v>11</v>
      </c>
      <c r="B25" s="12" t="s">
        <v>52</v>
      </c>
      <c r="C25" s="48">
        <f>FBiH!C25+RS!C25</f>
        <v>15094.05</v>
      </c>
      <c r="D25" s="86">
        <f t="shared" si="0"/>
        <v>3.3622330380647168E-3</v>
      </c>
      <c r="E25" s="48">
        <f>FBiH!E25+RS!E25</f>
        <v>14534.46</v>
      </c>
      <c r="F25" s="86">
        <f t="shared" si="1"/>
        <v>2.989125585834692E-3</v>
      </c>
    </row>
    <row r="26" spans="1:6" s="1" customFormat="1" ht="17.100000000000001" customHeight="1" x14ac:dyDescent="0.2">
      <c r="A26" s="19" t="s">
        <v>12</v>
      </c>
      <c r="B26" s="12" t="s">
        <v>53</v>
      </c>
      <c r="C26" s="48">
        <f>FBiH!C26+RS!C26</f>
        <v>6976304.1299999999</v>
      </c>
      <c r="D26" s="86">
        <f t="shared" si="0"/>
        <v>1.5539871823316693</v>
      </c>
      <c r="E26" s="48">
        <f>FBiH!E26+RS!E26</f>
        <v>7697275.1899999995</v>
      </c>
      <c r="F26" s="86">
        <f t="shared" si="1"/>
        <v>1.5830049559212789</v>
      </c>
    </row>
    <row r="27" spans="1:6" s="1" customFormat="1" ht="17.100000000000001" customHeight="1" x14ac:dyDescent="0.2">
      <c r="A27" s="19" t="s">
        <v>13</v>
      </c>
      <c r="B27" s="12" t="s">
        <v>54</v>
      </c>
      <c r="C27" s="48">
        <f>FBiH!C27+RS!C27</f>
        <v>3924894.42</v>
      </c>
      <c r="D27" s="86">
        <f t="shared" si="0"/>
        <v>0.87427891717861383</v>
      </c>
      <c r="E27" s="48">
        <f>FBiH!E27+RS!E27</f>
        <v>3769795.6500000004</v>
      </c>
      <c r="F27" s="86">
        <f t="shared" si="1"/>
        <v>0.77528801419408266</v>
      </c>
    </row>
    <row r="28" spans="1:6" s="1" customFormat="1" ht="17.100000000000001" customHeight="1" x14ac:dyDescent="0.2">
      <c r="A28" s="19" t="s">
        <v>14</v>
      </c>
      <c r="B28" s="12" t="s">
        <v>55</v>
      </c>
      <c r="C28" s="48">
        <f>FBiH!C28+RS!C28</f>
        <v>340984.66</v>
      </c>
      <c r="D28" s="86">
        <f t="shared" si="0"/>
        <v>7.5955087556041259E-2</v>
      </c>
      <c r="E28" s="48">
        <f>FBiH!E28+RS!E28</f>
        <v>332033</v>
      </c>
      <c r="F28" s="86">
        <f t="shared" si="1"/>
        <v>6.8285188141936501E-2</v>
      </c>
    </row>
    <row r="29" spans="1:6" s="1" customFormat="1" ht="17.100000000000001" customHeight="1" x14ac:dyDescent="0.2">
      <c r="A29" s="19" t="s">
        <v>15</v>
      </c>
      <c r="B29" s="12" t="s">
        <v>56</v>
      </c>
      <c r="C29" s="48">
        <f>FBiH!C29+RS!C29</f>
        <v>4158846.72</v>
      </c>
      <c r="D29" s="86">
        <f t="shared" si="0"/>
        <v>0.92639230970025177</v>
      </c>
      <c r="E29" s="48">
        <f>FBiH!E29+RS!E29</f>
        <v>6468164.4199999999</v>
      </c>
      <c r="F29" s="86">
        <f t="shared" si="1"/>
        <v>1.3302286951980062</v>
      </c>
    </row>
    <row r="30" spans="1:6" s="1" customFormat="1" ht="17.100000000000001" customHeight="1" x14ac:dyDescent="0.2">
      <c r="A30" s="19" t="s">
        <v>16</v>
      </c>
      <c r="B30" s="12" t="s">
        <v>57</v>
      </c>
      <c r="C30" s="48">
        <f>FBiH!C30+RS!C30</f>
        <v>80100.100000000006</v>
      </c>
      <c r="D30" s="86">
        <f t="shared" si="0"/>
        <v>1.7842474522893968E-2</v>
      </c>
      <c r="E30" s="48">
        <f>FBiH!E30+RS!E30</f>
        <v>163610.65</v>
      </c>
      <c r="F30" s="86">
        <f t="shared" si="1"/>
        <v>3.3647812167087378E-2</v>
      </c>
    </row>
    <row r="31" spans="1:6" s="1" customFormat="1" ht="17.100000000000001" customHeight="1" x14ac:dyDescent="0.2">
      <c r="A31" s="19" t="s">
        <v>17</v>
      </c>
      <c r="B31" s="12" t="s">
        <v>58</v>
      </c>
      <c r="C31" s="48">
        <f>FBiH!C31+RS!C31</f>
        <v>1524745.16</v>
      </c>
      <c r="D31" s="86">
        <f t="shared" si="0"/>
        <v>0.33964035839163598</v>
      </c>
      <c r="E31" s="48">
        <f>FBiH!E31+RS!E31</f>
        <v>1834141.01</v>
      </c>
      <c r="F31" s="86">
        <f t="shared" si="1"/>
        <v>0.37720547038002677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363498533.55000013</v>
      </c>
      <c r="D32" s="87">
        <f t="shared" si="0"/>
        <v>80.970102708675711</v>
      </c>
      <c r="E32" s="49">
        <f>SUM(E14:E31)</f>
        <v>398820499.69999993</v>
      </c>
      <c r="F32" s="87">
        <f t="shared" si="1"/>
        <v>82.02056077822273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48">
        <f>FBiH!C33+RS!C33</f>
        <v>74352406.950000003</v>
      </c>
      <c r="D33" s="86">
        <f t="shared" si="0"/>
        <v>16.562163177339595</v>
      </c>
      <c r="E33" s="48">
        <f>FBiH!E33+RS!E33</f>
        <v>75396237.640000001</v>
      </c>
      <c r="F33" s="86">
        <f t="shared" si="1"/>
        <v>15.505827048641416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48">
        <f>FBiH!C34+RS!C34</f>
        <v>168174.29</v>
      </c>
      <c r="D34" s="86">
        <f t="shared" si="0"/>
        <v>3.7461195238592482E-2</v>
      </c>
      <c r="E34" s="48">
        <f>FBiH!E34+RS!E34</f>
        <v>81435.45</v>
      </c>
      <c r="F34" s="86">
        <f t="shared" si="1"/>
        <v>1.6747838391585362E-2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48">
        <f>FBiH!C35+RS!C35</f>
        <v>10910207.75</v>
      </c>
      <c r="D35" s="86">
        <f t="shared" si="0"/>
        <v>2.4302729187461103</v>
      </c>
      <c r="E35" s="48">
        <f>FBiH!E35+RS!E35</f>
        <v>11946368.720000001</v>
      </c>
      <c r="F35" s="86">
        <f t="shared" si="1"/>
        <v>2.4568643347442731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48">
        <f>FBiH!C36+RS!C36</f>
        <v>0</v>
      </c>
      <c r="D36" s="86">
        <f t="shared" si="0"/>
        <v>0</v>
      </c>
      <c r="E36" s="48">
        <f>FBiH!E36+RS!E36</f>
        <v>0</v>
      </c>
      <c r="F36" s="86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85430788.99000001</v>
      </c>
      <c r="D37" s="87">
        <f t="shared" si="0"/>
        <v>19.0298972913243</v>
      </c>
      <c r="E37" s="51">
        <f>SUM(E33:E36)</f>
        <v>87424041.810000002</v>
      </c>
      <c r="F37" s="87">
        <f t="shared" si="1"/>
        <v>17.979439221777273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448929322.54000014</v>
      </c>
      <c r="D38" s="78">
        <f>D32+D37</f>
        <v>100.00000000000001</v>
      </c>
      <c r="E38" s="25">
        <f>E32+E37</f>
        <v>486244541.50999993</v>
      </c>
      <c r="F38" s="78">
        <f>F32+F37</f>
        <v>100</v>
      </c>
    </row>
    <row r="40" spans="1:6" x14ac:dyDescent="0.25">
      <c r="B40" s="36"/>
      <c r="C40" s="37"/>
      <c r="E40" s="37"/>
    </row>
    <row r="41" spans="1:6" x14ac:dyDescent="0.25"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31.05.2025. godine.</oddFooter>
  </headerFooter>
  <ignoredErrors>
    <ignoredError sqref="A14:A31 A34:A37" numberStoredAsText="1"/>
    <ignoredError sqref="A32:A33 A38" twoDigitTextYear="1" numberStoredAsText="1"/>
    <ignoredError sqref="E14:E37 D32:D37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1"/>
      <c r="E1" s="31"/>
    </row>
    <row r="3" spans="1:9" x14ac:dyDescent="0.25">
      <c r="C3" s="35"/>
      <c r="E3" s="35"/>
    </row>
    <row r="4" spans="1:9" x14ac:dyDescent="0.25">
      <c r="C4" s="35"/>
      <c r="E4" s="35"/>
    </row>
    <row r="5" spans="1:9" x14ac:dyDescent="0.25">
      <c r="C5" s="35"/>
      <c r="E5" s="35"/>
    </row>
    <row r="6" spans="1:9" x14ac:dyDescent="0.25">
      <c r="C6" s="35"/>
      <c r="E6" s="35"/>
    </row>
    <row r="7" spans="1:9" x14ac:dyDescent="0.25">
      <c r="A7" s="62" t="s">
        <v>69</v>
      </c>
    </row>
    <row r="8" spans="1:9" x14ac:dyDescent="0.25">
      <c r="A8" s="62"/>
    </row>
    <row r="9" spans="1:9" s="1" customFormat="1" ht="15" customHeight="1" x14ac:dyDescent="0.2">
      <c r="C9" s="3"/>
      <c r="D9" s="2"/>
      <c r="E9" s="3"/>
      <c r="F9" s="2"/>
    </row>
    <row r="10" spans="1:9" s="1" customFormat="1" ht="15" customHeight="1" thickBot="1" x14ac:dyDescent="0.25">
      <c r="C10" s="3"/>
      <c r="D10" s="2"/>
      <c r="E10" s="3"/>
      <c r="F10" s="2"/>
    </row>
    <row r="11" spans="1:9" s="1" customFormat="1" ht="15" customHeight="1" x14ac:dyDescent="0.25">
      <c r="A11" s="64"/>
      <c r="B11" s="65"/>
      <c r="C11" s="95" t="s">
        <v>36</v>
      </c>
      <c r="D11" s="95"/>
      <c r="E11" s="95"/>
      <c r="F11" s="96"/>
    </row>
    <row r="12" spans="1:9" s="1" customFormat="1" ht="26.25" customHeight="1" x14ac:dyDescent="0.2">
      <c r="A12" s="66" t="s">
        <v>32</v>
      </c>
      <c r="B12" s="40" t="s">
        <v>33</v>
      </c>
      <c r="C12" s="63" t="s">
        <v>34</v>
      </c>
      <c r="D12" s="90" t="s">
        <v>35</v>
      </c>
      <c r="E12" s="90" t="s">
        <v>34</v>
      </c>
      <c r="F12" s="67" t="s">
        <v>35</v>
      </c>
    </row>
    <row r="13" spans="1:9" s="1" customFormat="1" ht="24.75" customHeight="1" thickBot="1" x14ac:dyDescent="0.25">
      <c r="A13" s="71"/>
      <c r="B13" s="14"/>
      <c r="C13" s="70" t="s">
        <v>71</v>
      </c>
      <c r="D13" s="91" t="s">
        <v>25</v>
      </c>
      <c r="E13" s="70" t="s">
        <v>72</v>
      </c>
      <c r="F13" s="77" t="s">
        <v>25</v>
      </c>
    </row>
    <row r="14" spans="1:9" s="1" customFormat="1" ht="16.5" customHeight="1" x14ac:dyDescent="0.2">
      <c r="A14" s="72" t="s">
        <v>0</v>
      </c>
      <c r="B14" s="12" t="s">
        <v>41</v>
      </c>
      <c r="C14" s="48">
        <v>16882648</v>
      </c>
      <c r="D14" s="88">
        <f>C14/C$38*100</f>
        <v>5.3776635585747936</v>
      </c>
      <c r="E14" s="48">
        <v>17908708</v>
      </c>
      <c r="F14" s="88">
        <f>E14/E$38*100</f>
        <v>5.1761242343483786</v>
      </c>
      <c r="H14" s="45"/>
      <c r="I14" s="45"/>
    </row>
    <row r="15" spans="1:9" s="1" customFormat="1" ht="17.100000000000001" customHeight="1" x14ac:dyDescent="0.2">
      <c r="A15" s="73" t="s">
        <v>1</v>
      </c>
      <c r="B15" s="12" t="s">
        <v>42</v>
      </c>
      <c r="C15" s="48">
        <v>7896695</v>
      </c>
      <c r="D15" s="86">
        <f t="shared" ref="D15:D37" si="0">C15/C$38*100</f>
        <v>2.5153500170518139</v>
      </c>
      <c r="E15" s="48">
        <v>8960186</v>
      </c>
      <c r="F15" s="86">
        <f t="shared" ref="F15:F37" si="1">E15/E$38*100</f>
        <v>2.5897477304822361</v>
      </c>
      <c r="H15" s="45"/>
      <c r="I15" s="45"/>
    </row>
    <row r="16" spans="1:9" s="1" customFormat="1" ht="17.100000000000001" customHeight="1" x14ac:dyDescent="0.2">
      <c r="A16" s="73" t="s">
        <v>2</v>
      </c>
      <c r="B16" s="12" t="s">
        <v>43</v>
      </c>
      <c r="C16" s="48">
        <v>40993453</v>
      </c>
      <c r="D16" s="86">
        <f t="shared" si="0"/>
        <v>13.05772639092212</v>
      </c>
      <c r="E16" s="48">
        <v>47058328</v>
      </c>
      <c r="F16" s="86">
        <f t="shared" si="1"/>
        <v>13.601190660360027</v>
      </c>
      <c r="H16" s="45"/>
      <c r="I16" s="45"/>
    </row>
    <row r="17" spans="1:9" s="1" customFormat="1" ht="17.100000000000001" customHeight="1" x14ac:dyDescent="0.2">
      <c r="A17" s="74" t="s">
        <v>3</v>
      </c>
      <c r="B17" s="12" t="s">
        <v>44</v>
      </c>
      <c r="C17" s="48">
        <v>0</v>
      </c>
      <c r="D17" s="86">
        <f t="shared" si="0"/>
        <v>0</v>
      </c>
      <c r="E17" s="48">
        <v>0</v>
      </c>
      <c r="F17" s="86">
        <f t="shared" si="1"/>
        <v>0</v>
      </c>
      <c r="H17" s="45"/>
      <c r="I17" s="45"/>
    </row>
    <row r="18" spans="1:9" s="1" customFormat="1" ht="17.100000000000001" customHeight="1" x14ac:dyDescent="0.2">
      <c r="A18" s="74" t="s">
        <v>4</v>
      </c>
      <c r="B18" s="12" t="s">
        <v>45</v>
      </c>
      <c r="C18" s="48">
        <v>3525</v>
      </c>
      <c r="D18" s="86">
        <f t="shared" si="0"/>
        <v>1.1228252845155657E-3</v>
      </c>
      <c r="E18" s="48">
        <v>0</v>
      </c>
      <c r="F18" s="86">
        <f t="shared" si="1"/>
        <v>0</v>
      </c>
      <c r="H18" s="45"/>
      <c r="I18" s="45"/>
    </row>
    <row r="19" spans="1:9" s="1" customFormat="1" ht="17.100000000000001" customHeight="1" x14ac:dyDescent="0.2">
      <c r="A19" s="74" t="s">
        <v>5</v>
      </c>
      <c r="B19" s="12" t="s">
        <v>46</v>
      </c>
      <c r="C19" s="48">
        <v>5387</v>
      </c>
      <c r="D19" s="86">
        <f t="shared" si="0"/>
        <v>1.7159318603362699E-3</v>
      </c>
      <c r="E19" s="48">
        <v>3510</v>
      </c>
      <c r="F19" s="86">
        <f t="shared" si="1"/>
        <v>1.0144894909539432E-3</v>
      </c>
      <c r="H19" s="45"/>
      <c r="I19" s="45"/>
    </row>
    <row r="20" spans="1:9" s="1" customFormat="1" ht="17.100000000000001" customHeight="1" x14ac:dyDescent="0.2">
      <c r="A20" s="74" t="s">
        <v>6</v>
      </c>
      <c r="B20" s="12" t="s">
        <v>47</v>
      </c>
      <c r="C20" s="48">
        <v>1909781</v>
      </c>
      <c r="D20" s="86">
        <f t="shared" si="0"/>
        <v>0.60832635310281458</v>
      </c>
      <c r="E20" s="48">
        <v>2445545</v>
      </c>
      <c r="F20" s="86">
        <f t="shared" si="1"/>
        <v>0.70683182397577238</v>
      </c>
      <c r="H20" s="45"/>
      <c r="I20" s="45"/>
    </row>
    <row r="21" spans="1:9" s="1" customFormat="1" ht="17.100000000000001" customHeight="1" x14ac:dyDescent="0.2">
      <c r="A21" s="74" t="s">
        <v>7</v>
      </c>
      <c r="B21" s="12" t="s">
        <v>48</v>
      </c>
      <c r="C21" s="48">
        <v>16144049</v>
      </c>
      <c r="D21" s="86">
        <f t="shared" si="0"/>
        <v>5.1423961451512721</v>
      </c>
      <c r="E21" s="48">
        <v>19328211</v>
      </c>
      <c r="F21" s="86">
        <f t="shared" si="1"/>
        <v>5.5864008371625085</v>
      </c>
      <c r="H21" s="45"/>
      <c r="I21" s="45"/>
    </row>
    <row r="22" spans="1:9" s="1" customFormat="1" ht="17.100000000000001" customHeight="1" x14ac:dyDescent="0.2">
      <c r="A22" s="74" t="s">
        <v>8</v>
      </c>
      <c r="B22" s="12" t="s">
        <v>49</v>
      </c>
      <c r="C22" s="48">
        <v>13668111</v>
      </c>
      <c r="D22" s="86">
        <f t="shared" si="0"/>
        <v>4.3537306730114418</v>
      </c>
      <c r="E22" s="48">
        <v>14261942</v>
      </c>
      <c r="F22" s="86">
        <f t="shared" si="1"/>
        <v>4.122105492762012</v>
      </c>
      <c r="H22" s="45"/>
      <c r="I22" s="45"/>
    </row>
    <row r="23" spans="1:9" s="1" customFormat="1" ht="17.100000000000001" customHeight="1" x14ac:dyDescent="0.2">
      <c r="A23" s="74" t="s">
        <v>9</v>
      </c>
      <c r="B23" s="12" t="s">
        <v>50</v>
      </c>
      <c r="C23" s="48">
        <v>130523915</v>
      </c>
      <c r="D23" s="86">
        <f t="shared" si="0"/>
        <v>41.576043119421421</v>
      </c>
      <c r="E23" s="48">
        <v>143931294</v>
      </c>
      <c r="F23" s="86">
        <f t="shared" si="1"/>
        <v>41.600223698690122</v>
      </c>
      <c r="H23" s="45"/>
      <c r="I23" s="45"/>
    </row>
    <row r="24" spans="1:9" s="1" customFormat="1" ht="17.100000000000001" customHeight="1" x14ac:dyDescent="0.2">
      <c r="A24" s="74" t="s">
        <v>10</v>
      </c>
      <c r="B24" s="12" t="s">
        <v>51</v>
      </c>
      <c r="C24" s="48">
        <v>9983</v>
      </c>
      <c r="D24" s="86">
        <f t="shared" si="0"/>
        <v>3.1799049121472031E-3</v>
      </c>
      <c r="E24" s="48">
        <v>13978</v>
      </c>
      <c r="F24" s="86">
        <f t="shared" si="1"/>
        <v>4.0400382064257031E-3</v>
      </c>
      <c r="H24" s="45"/>
      <c r="I24" s="45"/>
    </row>
    <row r="25" spans="1:9" s="1" customFormat="1" ht="17.100000000000001" customHeight="1" x14ac:dyDescent="0.2">
      <c r="A25" s="74" t="s">
        <v>11</v>
      </c>
      <c r="B25" s="12" t="s">
        <v>52</v>
      </c>
      <c r="C25" s="48">
        <v>10263</v>
      </c>
      <c r="D25" s="86">
        <f t="shared" si="0"/>
        <v>3.269093870917234E-3</v>
      </c>
      <c r="E25" s="48">
        <v>9919</v>
      </c>
      <c r="F25" s="86">
        <f t="shared" si="1"/>
        <v>2.866872154066143E-3</v>
      </c>
      <c r="H25" s="45"/>
      <c r="I25" s="45"/>
    </row>
    <row r="26" spans="1:9" s="1" customFormat="1" ht="17.100000000000001" customHeight="1" x14ac:dyDescent="0.2">
      <c r="A26" s="74" t="s">
        <v>12</v>
      </c>
      <c r="B26" s="12" t="s">
        <v>53</v>
      </c>
      <c r="C26" s="48">
        <v>5252658</v>
      </c>
      <c r="D26" s="86">
        <f t="shared" si="0"/>
        <v>1.6731396349824006</v>
      </c>
      <c r="E26" s="48">
        <v>6048163</v>
      </c>
      <c r="F26" s="86">
        <f t="shared" si="1"/>
        <v>1.7480905421870296</v>
      </c>
      <c r="H26" s="45"/>
      <c r="I26" s="45"/>
    </row>
    <row r="27" spans="1:9" s="1" customFormat="1" ht="17.100000000000001" customHeight="1" x14ac:dyDescent="0.2">
      <c r="A27" s="74" t="s">
        <v>13</v>
      </c>
      <c r="B27" s="12" t="s">
        <v>54</v>
      </c>
      <c r="C27" s="48">
        <v>1530300</v>
      </c>
      <c r="D27" s="86">
        <f t="shared" si="0"/>
        <v>0.48744951287777877</v>
      </c>
      <c r="E27" s="48">
        <v>2310787</v>
      </c>
      <c r="F27" s="86">
        <f t="shared" si="1"/>
        <v>0.66788294226011091</v>
      </c>
      <c r="H27" s="45"/>
      <c r="I27" s="45"/>
    </row>
    <row r="28" spans="1:9" s="1" customFormat="1" ht="17.100000000000001" customHeight="1" x14ac:dyDescent="0.2">
      <c r="A28" s="74" t="s">
        <v>14</v>
      </c>
      <c r="B28" s="12" t="s">
        <v>55</v>
      </c>
      <c r="C28" s="48">
        <v>330022</v>
      </c>
      <c r="D28" s="86">
        <f t="shared" si="0"/>
        <v>0.10512256625429674</v>
      </c>
      <c r="E28" s="48">
        <v>332033</v>
      </c>
      <c r="F28" s="86">
        <f t="shared" si="1"/>
        <v>9.5966948475758013E-2</v>
      </c>
      <c r="H28" s="45"/>
      <c r="I28" s="45"/>
    </row>
    <row r="29" spans="1:9" s="1" customFormat="1" ht="17.100000000000001" customHeight="1" x14ac:dyDescent="0.2">
      <c r="A29" s="74" t="s">
        <v>15</v>
      </c>
      <c r="B29" s="12" t="s">
        <v>56</v>
      </c>
      <c r="C29" s="48">
        <v>3067311</v>
      </c>
      <c r="D29" s="86">
        <f t="shared" si="0"/>
        <v>0.9770366939780778</v>
      </c>
      <c r="E29" s="48">
        <v>5522771</v>
      </c>
      <c r="F29" s="86">
        <f t="shared" si="1"/>
        <v>1.5962373619501993</v>
      </c>
      <c r="H29" s="45"/>
      <c r="I29" s="45"/>
    </row>
    <row r="30" spans="1:9" s="1" customFormat="1" ht="17.100000000000001" customHeight="1" x14ac:dyDescent="0.2">
      <c r="A30" s="74" t="s">
        <v>16</v>
      </c>
      <c r="B30" s="12" t="s">
        <v>57</v>
      </c>
      <c r="C30" s="48">
        <v>79776</v>
      </c>
      <c r="D30" s="86">
        <f t="shared" si="0"/>
        <v>2.5411208481564189E-2</v>
      </c>
      <c r="E30" s="48">
        <v>97376</v>
      </c>
      <c r="F30" s="86">
        <f t="shared" si="1"/>
        <v>2.8144424122829397E-2</v>
      </c>
      <c r="H30" s="45"/>
      <c r="I30" s="45"/>
    </row>
    <row r="31" spans="1:9" s="1" customFormat="1" ht="17.100000000000001" customHeight="1" x14ac:dyDescent="0.2">
      <c r="A31" s="74" t="s">
        <v>17</v>
      </c>
      <c r="B31" s="12" t="s">
        <v>58</v>
      </c>
      <c r="C31" s="48">
        <v>1187982</v>
      </c>
      <c r="D31" s="86">
        <f t="shared" si="0"/>
        <v>0.37841027720549525</v>
      </c>
      <c r="E31" s="48">
        <v>1427853</v>
      </c>
      <c r="F31" s="86">
        <f t="shared" si="1"/>
        <v>0.41268998949488911</v>
      </c>
      <c r="H31" s="45"/>
      <c r="I31" s="45"/>
    </row>
    <row r="32" spans="1:9" s="1" customFormat="1" ht="17.100000000000001" customHeight="1" x14ac:dyDescent="0.2">
      <c r="A32" s="75" t="s">
        <v>23</v>
      </c>
      <c r="B32" s="6" t="s">
        <v>59</v>
      </c>
      <c r="C32" s="49">
        <f>SUM(C14:C31)</f>
        <v>239495859</v>
      </c>
      <c r="D32" s="87">
        <f t="shared" si="0"/>
        <v>76.287093906943198</v>
      </c>
      <c r="E32" s="49">
        <f>SUM(E14:E31)</f>
        <v>269660604</v>
      </c>
      <c r="F32" s="87">
        <f t="shared" si="1"/>
        <v>77.939558086123313</v>
      </c>
      <c r="H32" s="45"/>
      <c r="I32" s="45"/>
    </row>
    <row r="33" spans="1:9" s="1" customFormat="1" ht="17.100000000000001" customHeight="1" x14ac:dyDescent="0.25">
      <c r="A33" s="76" t="s">
        <v>22</v>
      </c>
      <c r="B33" s="4" t="s">
        <v>60</v>
      </c>
      <c r="C33" s="93">
        <v>64584399</v>
      </c>
      <c r="D33" s="86">
        <f t="shared" si="0"/>
        <v>20.572197498565053</v>
      </c>
      <c r="E33" s="93">
        <v>65564457</v>
      </c>
      <c r="F33" s="86">
        <f t="shared" si="1"/>
        <v>18.94998649760732</v>
      </c>
      <c r="H33" s="45"/>
      <c r="I33" s="45"/>
    </row>
    <row r="34" spans="1:9" s="1" customFormat="1" ht="17.100000000000001" customHeight="1" x14ac:dyDescent="0.25">
      <c r="A34" s="76" t="s">
        <v>20</v>
      </c>
      <c r="B34" s="5" t="s">
        <v>61</v>
      </c>
      <c r="C34" s="93">
        <v>166483</v>
      </c>
      <c r="D34" s="86">
        <f t="shared" si="0"/>
        <v>5.3030162224682251E-2</v>
      </c>
      <c r="E34" s="93">
        <v>61038</v>
      </c>
      <c r="F34" s="86">
        <f t="shared" si="1"/>
        <v>1.764171212217857E-2</v>
      </c>
      <c r="H34" s="45"/>
      <c r="I34" s="45"/>
    </row>
    <row r="35" spans="1:9" s="1" customFormat="1" ht="17.100000000000001" customHeight="1" x14ac:dyDescent="0.25">
      <c r="A35" s="76" t="s">
        <v>21</v>
      </c>
      <c r="B35" s="15" t="s">
        <v>62</v>
      </c>
      <c r="C35" s="93">
        <v>9693464</v>
      </c>
      <c r="D35" s="86">
        <f t="shared" si="0"/>
        <v>3.0876784322670616</v>
      </c>
      <c r="E35" s="93">
        <v>10700728</v>
      </c>
      <c r="F35" s="86">
        <f t="shared" si="1"/>
        <v>3.0928137041471815</v>
      </c>
      <c r="H35" s="45"/>
      <c r="I35" s="45"/>
    </row>
    <row r="36" spans="1:9" s="1" customFormat="1" ht="17.100000000000001" customHeight="1" x14ac:dyDescent="0.25">
      <c r="A36" s="74" t="s">
        <v>19</v>
      </c>
      <c r="B36" s="15" t="s">
        <v>63</v>
      </c>
      <c r="C36" s="93">
        <v>0</v>
      </c>
      <c r="D36" s="86">
        <f t="shared" si="0"/>
        <v>0</v>
      </c>
      <c r="E36" s="93">
        <v>0</v>
      </c>
      <c r="F36" s="86">
        <f t="shared" si="1"/>
        <v>0</v>
      </c>
      <c r="H36" s="45"/>
      <c r="I36" s="45"/>
    </row>
    <row r="37" spans="1:9" s="1" customFormat="1" ht="17.100000000000001" customHeight="1" x14ac:dyDescent="0.2">
      <c r="A37" s="75" t="s">
        <v>18</v>
      </c>
      <c r="B37" s="7" t="s">
        <v>64</v>
      </c>
      <c r="C37" s="51">
        <f>SUM(C33:C36)</f>
        <v>74444346</v>
      </c>
      <c r="D37" s="89">
        <f t="shared" si="0"/>
        <v>23.712906093056795</v>
      </c>
      <c r="E37" s="51">
        <f>SUM(E33:E36)</f>
        <v>76326223</v>
      </c>
      <c r="F37" s="89">
        <f t="shared" si="1"/>
        <v>22.06044191387668</v>
      </c>
    </row>
    <row r="38" spans="1:9" s="1" customFormat="1" ht="17.100000000000001" customHeight="1" x14ac:dyDescent="0.2">
      <c r="A38" s="80" t="s">
        <v>24</v>
      </c>
      <c r="B38" s="81" t="s">
        <v>65</v>
      </c>
      <c r="C38" s="94">
        <f>C32+C37</f>
        <v>313940205</v>
      </c>
      <c r="D38" s="82">
        <f>D32+D37</f>
        <v>100</v>
      </c>
      <c r="E38" s="94">
        <f>E32+E37</f>
        <v>345986827</v>
      </c>
      <c r="F38" s="82">
        <f>F32+F37</f>
        <v>100</v>
      </c>
    </row>
    <row r="40" spans="1:9" x14ac:dyDescent="0.25">
      <c r="B40" s="36"/>
      <c r="C40" s="37"/>
      <c r="E40" s="37"/>
    </row>
    <row r="41" spans="1:9" x14ac:dyDescent="0.25">
      <c r="A41" s="83" t="s">
        <v>70</v>
      </c>
      <c r="B41" s="36"/>
      <c r="C41" s="37"/>
      <c r="E41" s="37"/>
    </row>
    <row r="42" spans="1:9" x14ac:dyDescent="0.25">
      <c r="C42" s="38"/>
      <c r="E42" s="38"/>
    </row>
    <row r="43" spans="1:9" x14ac:dyDescent="0.25">
      <c r="C43" s="38"/>
      <c r="E43" s="38"/>
    </row>
    <row r="50" spans="3:6" x14ac:dyDescent="0.25">
      <c r="C50" s="44"/>
      <c r="D50" s="44"/>
      <c r="E50" s="44"/>
      <c r="F50" s="44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5"/>
      <c r="D55" s="45"/>
      <c r="E55" s="45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7"/>
      <c r="D68" s="45"/>
      <c r="E68" s="47"/>
      <c r="F68" s="45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  <row r="75" spans="3:6" x14ac:dyDescent="0.25">
      <c r="C75" s="44"/>
      <c r="D75" s="44"/>
      <c r="E75" s="44"/>
      <c r="F75" s="44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31.05.2025.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7" t="s">
        <v>36</v>
      </c>
      <c r="D7" s="97"/>
      <c r="E7" s="97"/>
      <c r="F7" s="97"/>
      <c r="G7" s="97"/>
      <c r="H7" s="97"/>
      <c r="I7" s="98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9" t="s">
        <v>37</v>
      </c>
      <c r="H8" s="99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68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5" t="s">
        <v>36</v>
      </c>
      <c r="D11" s="95"/>
      <c r="E11" s="95"/>
      <c r="F11" s="96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0" t="s">
        <v>35</v>
      </c>
      <c r="E12" s="90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71</v>
      </c>
      <c r="D13" s="91" t="s">
        <v>25</v>
      </c>
      <c r="E13" s="70" t="s">
        <v>72</v>
      </c>
      <c r="F13" s="77" t="s">
        <v>25</v>
      </c>
    </row>
    <row r="14" spans="1:6" s="1" customFormat="1" ht="16.5" customHeight="1" x14ac:dyDescent="0.25">
      <c r="A14" s="19" t="s">
        <v>0</v>
      </c>
      <c r="B14" s="12" t="s">
        <v>41</v>
      </c>
      <c r="C14" s="92">
        <v>9215718.5999999996</v>
      </c>
      <c r="D14" s="85">
        <f>C14/C$38*100</f>
        <v>6.8270085529444229</v>
      </c>
      <c r="E14" s="92">
        <v>12220463.480000002</v>
      </c>
      <c r="F14" s="85">
        <f>E14/E$38*100</f>
        <v>8.7128636900244896</v>
      </c>
    </row>
    <row r="15" spans="1:6" s="1" customFormat="1" ht="17.100000000000001" customHeight="1" x14ac:dyDescent="0.25">
      <c r="A15" s="22" t="s">
        <v>1</v>
      </c>
      <c r="B15" s="12" t="s">
        <v>42</v>
      </c>
      <c r="C15" s="59">
        <v>833160.69000000006</v>
      </c>
      <c r="D15" s="86">
        <f t="shared" ref="D15:D37" si="0">C15/C$38*100</f>
        <v>0.61720582013073588</v>
      </c>
      <c r="E15" s="59">
        <v>825070.35000000021</v>
      </c>
      <c r="F15" s="86">
        <f t="shared" ref="F15:F37" si="1">E15/E$38*100</f>
        <v>0.58825309743741394</v>
      </c>
    </row>
    <row r="16" spans="1:6" s="1" customFormat="1" ht="17.100000000000001" customHeight="1" x14ac:dyDescent="0.25">
      <c r="A16" s="22" t="s">
        <v>2</v>
      </c>
      <c r="B16" s="12" t="s">
        <v>43</v>
      </c>
      <c r="C16" s="59">
        <v>10158498.17</v>
      </c>
      <c r="D16" s="86">
        <f t="shared" si="0"/>
        <v>7.5254200895044994</v>
      </c>
      <c r="E16" s="59">
        <v>10407572.120000001</v>
      </c>
      <c r="F16" s="86">
        <f t="shared" si="1"/>
        <v>7.4203206264693318</v>
      </c>
    </row>
    <row r="17" spans="1:6" s="1" customFormat="1" ht="17.100000000000001" customHeight="1" x14ac:dyDescent="0.25">
      <c r="A17" s="19" t="s">
        <v>3</v>
      </c>
      <c r="B17" s="12" t="s">
        <v>44</v>
      </c>
      <c r="C17" s="59">
        <v>23059.14</v>
      </c>
      <c r="D17" s="86">
        <f t="shared" si="0"/>
        <v>1.7082221456234878E-2</v>
      </c>
      <c r="E17" s="59">
        <v>0</v>
      </c>
      <c r="F17" s="86">
        <f t="shared" si="1"/>
        <v>0</v>
      </c>
    </row>
    <row r="18" spans="1:6" s="1" customFormat="1" ht="17.100000000000001" customHeight="1" x14ac:dyDescent="0.25">
      <c r="A18" s="19" t="s">
        <v>4</v>
      </c>
      <c r="B18" s="12" t="s">
        <v>45</v>
      </c>
      <c r="C18" s="59">
        <v>3600</v>
      </c>
      <c r="D18" s="86">
        <f t="shared" si="0"/>
        <v>2.6668816461691792E-3</v>
      </c>
      <c r="E18" s="59">
        <v>1601.54</v>
      </c>
      <c r="F18" s="86">
        <f t="shared" si="1"/>
        <v>1.1418551953417252E-3</v>
      </c>
    </row>
    <row r="19" spans="1:6" s="1" customFormat="1" ht="17.100000000000001" customHeight="1" x14ac:dyDescent="0.25">
      <c r="A19" s="19" t="s">
        <v>5</v>
      </c>
      <c r="B19" s="12" t="s">
        <v>46</v>
      </c>
      <c r="C19" s="59">
        <v>521.43000000000006</v>
      </c>
      <c r="D19" s="86">
        <f t="shared" si="0"/>
        <v>3.8627558243388752E-4</v>
      </c>
      <c r="E19" s="59">
        <v>1932.43</v>
      </c>
      <c r="F19" s="86">
        <f t="shared" si="1"/>
        <v>1.3777709174508349E-3</v>
      </c>
    </row>
    <row r="20" spans="1:6" s="1" customFormat="1" ht="16.5" customHeight="1" x14ac:dyDescent="0.25">
      <c r="A20" s="19" t="s">
        <v>6</v>
      </c>
      <c r="B20" s="12" t="s">
        <v>47</v>
      </c>
      <c r="C20" s="59">
        <v>309510.12</v>
      </c>
      <c r="D20" s="86">
        <f t="shared" si="0"/>
        <v>0.22928523842545004</v>
      </c>
      <c r="E20" s="59">
        <v>242439.11</v>
      </c>
      <c r="F20" s="86">
        <f t="shared" si="1"/>
        <v>0.17285260268711616</v>
      </c>
    </row>
    <row r="21" spans="1:6" s="1" customFormat="1" ht="17.100000000000001" customHeight="1" x14ac:dyDescent="0.25">
      <c r="A21" s="19" t="s">
        <v>7</v>
      </c>
      <c r="B21" s="12" t="s">
        <v>48</v>
      </c>
      <c r="C21" s="59">
        <v>4035522.4499999993</v>
      </c>
      <c r="D21" s="86">
        <f t="shared" si="0"/>
        <v>2.989516876280188</v>
      </c>
      <c r="E21" s="59">
        <v>4795177.0100000007</v>
      </c>
      <c r="F21" s="86">
        <f t="shared" si="1"/>
        <v>3.4188329866576552</v>
      </c>
    </row>
    <row r="22" spans="1:6" s="1" customFormat="1" ht="16.5" customHeight="1" x14ac:dyDescent="0.25">
      <c r="A22" s="19" t="s">
        <v>8</v>
      </c>
      <c r="B22" s="12" t="s">
        <v>49</v>
      </c>
      <c r="C22" s="59">
        <v>10689016.129999999</v>
      </c>
      <c r="D22" s="86">
        <f t="shared" si="0"/>
        <v>7.9184280368620295</v>
      </c>
      <c r="E22" s="59">
        <v>10227608.210000001</v>
      </c>
      <c r="F22" s="86">
        <f t="shared" si="1"/>
        <v>7.2920111708157043</v>
      </c>
    </row>
    <row r="23" spans="1:6" s="1" customFormat="1" ht="16.5" customHeight="1" x14ac:dyDescent="0.25">
      <c r="A23" s="19" t="s">
        <v>9</v>
      </c>
      <c r="B23" s="12" t="s">
        <v>50</v>
      </c>
      <c r="C23" s="59">
        <v>83119718.709999993</v>
      </c>
      <c r="D23" s="86">
        <f t="shared" si="0"/>
        <v>61.57512562845664</v>
      </c>
      <c r="E23" s="59">
        <v>85836063.480000019</v>
      </c>
      <c r="F23" s="86">
        <f t="shared" si="1"/>
        <v>61.198818032843484</v>
      </c>
    </row>
    <row r="24" spans="1:6" s="1" customFormat="1" ht="16.5" customHeight="1" x14ac:dyDescent="0.25">
      <c r="A24" s="19" t="s">
        <v>10</v>
      </c>
      <c r="B24" s="12" t="s">
        <v>51</v>
      </c>
      <c r="C24" s="59">
        <v>51691.87</v>
      </c>
      <c r="D24" s="86">
        <f t="shared" si="0"/>
        <v>3.8293360933100894E-2</v>
      </c>
      <c r="E24" s="59">
        <v>71315.59</v>
      </c>
      <c r="F24" s="86">
        <f t="shared" si="1"/>
        <v>5.0846108714337694E-2</v>
      </c>
    </row>
    <row r="25" spans="1:6" s="1" customFormat="1" ht="16.5" customHeight="1" x14ac:dyDescent="0.25">
      <c r="A25" s="19" t="s">
        <v>11</v>
      </c>
      <c r="B25" s="12" t="s">
        <v>52</v>
      </c>
      <c r="C25" s="59">
        <v>4831.05</v>
      </c>
      <c r="D25" s="86">
        <f t="shared" si="0"/>
        <v>3.5788440490904486E-3</v>
      </c>
      <c r="E25" s="59">
        <v>4615.46</v>
      </c>
      <c r="F25" s="86">
        <f t="shared" si="1"/>
        <v>3.2906995641020014E-3</v>
      </c>
    </row>
    <row r="26" spans="1:6" s="1" customFormat="1" ht="17.100000000000001" customHeight="1" x14ac:dyDescent="0.25">
      <c r="A26" s="19" t="s">
        <v>12</v>
      </c>
      <c r="B26" s="12" t="s">
        <v>53</v>
      </c>
      <c r="C26" s="59">
        <v>1723646.1300000001</v>
      </c>
      <c r="D26" s="86">
        <f t="shared" si="0"/>
        <v>1.2768778412743154</v>
      </c>
      <c r="E26" s="59">
        <v>1649112.19</v>
      </c>
      <c r="F26" s="86">
        <f t="shared" si="1"/>
        <v>1.17577289474685</v>
      </c>
    </row>
    <row r="27" spans="1:6" s="1" customFormat="1" ht="17.100000000000001" customHeight="1" x14ac:dyDescent="0.25">
      <c r="A27" s="19" t="s">
        <v>13</v>
      </c>
      <c r="B27" s="12" t="s">
        <v>54</v>
      </c>
      <c r="C27" s="59">
        <v>2394594.42</v>
      </c>
      <c r="D27" s="86">
        <f t="shared" si="0"/>
        <v>1.773916641310314</v>
      </c>
      <c r="E27" s="59">
        <v>1459008.6500000001</v>
      </c>
      <c r="F27" s="86">
        <f t="shared" si="1"/>
        <v>1.0402341540336282</v>
      </c>
    </row>
    <row r="28" spans="1:6" s="1" customFormat="1" ht="17.100000000000001" customHeight="1" x14ac:dyDescent="0.25">
      <c r="A28" s="19" t="s">
        <v>14</v>
      </c>
      <c r="B28" s="12" t="s">
        <v>55</v>
      </c>
      <c r="C28" s="59">
        <v>10962.66</v>
      </c>
      <c r="D28" s="86">
        <f t="shared" si="0"/>
        <v>8.1211435408869489E-3</v>
      </c>
      <c r="E28" s="59">
        <v>0</v>
      </c>
      <c r="F28" s="86">
        <f t="shared" si="1"/>
        <v>0</v>
      </c>
    </row>
    <row r="29" spans="1:6" s="1" customFormat="1" ht="17.100000000000001" customHeight="1" x14ac:dyDescent="0.25">
      <c r="A29" s="19" t="s">
        <v>15</v>
      </c>
      <c r="B29" s="12" t="s">
        <v>56</v>
      </c>
      <c r="C29" s="59">
        <v>1091535.7200000002</v>
      </c>
      <c r="D29" s="86">
        <f t="shared" si="0"/>
        <v>0.80861016050168355</v>
      </c>
      <c r="E29" s="59">
        <v>945393.42</v>
      </c>
      <c r="F29" s="86">
        <f t="shared" si="1"/>
        <v>0.67404022894768889</v>
      </c>
    </row>
    <row r="30" spans="1:6" s="1" customFormat="1" ht="17.100000000000001" customHeight="1" x14ac:dyDescent="0.25">
      <c r="A30" s="19" t="s">
        <v>16</v>
      </c>
      <c r="B30" s="12" t="s">
        <v>57</v>
      </c>
      <c r="C30" s="59">
        <v>324.10000000000002</v>
      </c>
      <c r="D30" s="86">
        <f t="shared" si="0"/>
        <v>2.4009342820095305E-4</v>
      </c>
      <c r="E30" s="59">
        <v>66234.649999999994</v>
      </c>
      <c r="F30" s="86">
        <f t="shared" si="1"/>
        <v>4.722353435701937E-2</v>
      </c>
    </row>
    <row r="31" spans="1:6" s="1" customFormat="1" ht="17.100000000000001" customHeight="1" x14ac:dyDescent="0.25">
      <c r="A31" s="19" t="s">
        <v>17</v>
      </c>
      <c r="B31" s="12" t="s">
        <v>58</v>
      </c>
      <c r="C31" s="59">
        <v>336763.16</v>
      </c>
      <c r="D31" s="86">
        <f t="shared" si="0"/>
        <v>0.24947430291942627</v>
      </c>
      <c r="E31" s="59">
        <v>406288.01</v>
      </c>
      <c r="F31" s="86">
        <f t="shared" si="1"/>
        <v>0.28967248712086541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124002674.54999998</v>
      </c>
      <c r="D32" s="87">
        <f t="shared" si="0"/>
        <v>91.86123800924581</v>
      </c>
      <c r="E32" s="49">
        <f>SUM(E14:E31)</f>
        <v>129159895.70000003</v>
      </c>
      <c r="F32" s="87">
        <f t="shared" si="1"/>
        <v>92.087551940532492</v>
      </c>
    </row>
    <row r="33" spans="1:6" s="1" customFormat="1" ht="17.100000000000001" customHeight="1" x14ac:dyDescent="0.25">
      <c r="A33" s="21" t="s">
        <v>22</v>
      </c>
      <c r="B33" s="4" t="s">
        <v>60</v>
      </c>
      <c r="C33" s="59">
        <v>9768007.9499999993</v>
      </c>
      <c r="D33" s="86">
        <f t="shared" si="0"/>
        <v>7.2361447559693408</v>
      </c>
      <c r="E33" s="59">
        <v>9831780.6400000006</v>
      </c>
      <c r="F33" s="86">
        <f t="shared" si="1"/>
        <v>7.0097966977060775</v>
      </c>
    </row>
    <row r="34" spans="1:6" s="1" customFormat="1" ht="17.100000000000001" customHeight="1" x14ac:dyDescent="0.25">
      <c r="A34" s="21" t="s">
        <v>20</v>
      </c>
      <c r="B34" s="5" t="s">
        <v>61</v>
      </c>
      <c r="C34" s="59">
        <v>1691.29</v>
      </c>
      <c r="D34" s="86">
        <f t="shared" si="0"/>
        <v>1.2529084053748531E-3</v>
      </c>
      <c r="E34" s="59">
        <v>20397.45</v>
      </c>
      <c r="F34" s="86">
        <f t="shared" si="1"/>
        <v>1.4542836428826676E-2</v>
      </c>
    </row>
    <row r="35" spans="1:6" s="1" customFormat="1" ht="17.100000000000001" customHeight="1" x14ac:dyDescent="0.25">
      <c r="A35" s="21" t="s">
        <v>21</v>
      </c>
      <c r="B35" s="15" t="s">
        <v>62</v>
      </c>
      <c r="C35" s="59">
        <v>1216743.75</v>
      </c>
      <c r="D35" s="86">
        <f t="shared" si="0"/>
        <v>0.90136432637946107</v>
      </c>
      <c r="E35" s="59">
        <v>1245640.72</v>
      </c>
      <c r="F35" s="86">
        <f t="shared" si="1"/>
        <v>0.88810852533262175</v>
      </c>
    </row>
    <row r="36" spans="1:6" s="1" customFormat="1" ht="17.100000000000001" customHeight="1" x14ac:dyDescent="0.25">
      <c r="A36" s="19" t="s">
        <v>19</v>
      </c>
      <c r="B36" s="15" t="s">
        <v>63</v>
      </c>
      <c r="C36" s="59">
        <v>0</v>
      </c>
      <c r="D36" s="86">
        <f t="shared" si="0"/>
        <v>0</v>
      </c>
      <c r="E36" s="59">
        <v>0</v>
      </c>
      <c r="F36" s="86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10986442.989999998</v>
      </c>
      <c r="D37" s="79">
        <f t="shared" si="0"/>
        <v>8.1387619907541762</v>
      </c>
      <c r="E37" s="51">
        <f>SUM(E33:E36)</f>
        <v>11097818.810000001</v>
      </c>
      <c r="F37" s="79">
        <f t="shared" si="1"/>
        <v>7.9124480594675264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134989117.53999999</v>
      </c>
      <c r="D38" s="78">
        <f>D32+D37</f>
        <v>99.999999999999986</v>
      </c>
      <c r="E38" s="25">
        <f>E32+E37</f>
        <v>140257714.51000002</v>
      </c>
      <c r="F38" s="78">
        <f>F32+F37</f>
        <v>100.00000000000001</v>
      </c>
    </row>
    <row r="40" spans="1:6" x14ac:dyDescent="0.25">
      <c r="C40" s="37"/>
      <c r="E40" s="37"/>
    </row>
    <row r="41" spans="1:6" x14ac:dyDescent="0.25">
      <c r="A41" s="83" t="s">
        <v>67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31.05.2025.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7" t="s">
        <v>36</v>
      </c>
      <c r="D7" s="97"/>
      <c r="E7" s="97"/>
      <c r="F7" s="97"/>
      <c r="G7" s="97"/>
      <c r="H7" s="97"/>
      <c r="I7" s="98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9" t="s">
        <v>37</v>
      </c>
      <c r="H8" s="99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2020-10-30T14:34:24Z</cp:lastPrinted>
  <dcterms:created xsi:type="dcterms:W3CDTF">2018-01-08T12:56:16Z</dcterms:created>
  <dcterms:modified xsi:type="dcterms:W3CDTF">2025-06-24T11:37:11Z</dcterms:modified>
</cp:coreProperties>
</file>