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 (2024-2025)/V - 2025/Jezici/BS EVLADA 2X0625/"/>
    </mc:Choice>
  </mc:AlternateContent>
  <xr:revisionPtr revIDLastSave="80" documentId="13_ncr:1_{678B84E1-5CA0-477C-BAF2-15A5D3878BC9}" xr6:coauthVersionLast="47" xr6:coauthVersionMax="47" xr10:uidLastSave="{A2787C57-90AB-47B5-9810-0E6FB83E7E5F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1" l="1"/>
  <c r="K24" i="43"/>
  <c r="K23" i="43"/>
  <c r="K12" i="43" l="1"/>
  <c r="K13" i="43"/>
  <c r="K14" i="43"/>
  <c r="K15" i="43"/>
  <c r="K16" i="43"/>
  <c r="K17" i="43"/>
  <c r="K18" i="43"/>
  <c r="K19" i="43"/>
  <c r="K20" i="43"/>
  <c r="K21" i="43"/>
  <c r="K22" i="43"/>
  <c r="K11" i="43"/>
  <c r="K12" i="42"/>
  <c r="K13" i="42"/>
  <c r="K14" i="42"/>
  <c r="K15" i="42"/>
  <c r="K16" i="42"/>
  <c r="K17" i="42"/>
  <c r="K18" i="42"/>
  <c r="K19" i="42"/>
  <c r="K20" i="42"/>
  <c r="K11" i="42"/>
  <c r="E25" i="43"/>
  <c r="C25" i="43" l="1"/>
  <c r="D13" i="43" s="1"/>
  <c r="M11" i="42" l="1"/>
  <c r="C21" i="42"/>
  <c r="D11" i="42" s="1"/>
  <c r="I21" i="42" l="1"/>
  <c r="G25" i="43" l="1"/>
  <c r="H12" i="43" s="1"/>
  <c r="D11" i="43"/>
  <c r="K25" i="43" l="1"/>
  <c r="L23" i="43" s="1"/>
  <c r="D21" i="43"/>
  <c r="D19" i="43"/>
  <c r="D15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1"/>
  <c r="K14" i="41"/>
  <c r="K15" i="41"/>
  <c r="K18" i="41"/>
  <c r="K21" i="41"/>
  <c r="K28" i="41"/>
  <c r="K31" i="41"/>
  <c r="K32" i="41"/>
  <c r="K33" i="41"/>
  <c r="K11" i="4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H20" i="42" s="1"/>
  <c r="E21" i="42"/>
  <c r="F19" i="42" s="1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7" i="41" s="1"/>
  <c r="M20" i="43"/>
  <c r="M26" i="41" s="1"/>
  <c r="M19" i="43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M25" i="41" l="1"/>
  <c r="M25" i="43"/>
  <c r="N24" i="43" s="1"/>
  <c r="M21" i="42"/>
  <c r="N12" i="42" s="1"/>
  <c r="M13" i="4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s="1"/>
  <c r="N25" i="41" l="1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<sst xmlns="http://schemas.openxmlformats.org/spreadsheetml/2006/main" count="174" uniqueCount="67">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</sst>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3" t="s">
        <v>7</v>
      </c>
      <c r="C8" s="78" t="s">
        <v>53</v>
      </c>
      <c r="D8" s="78"/>
      <c r="E8" s="79"/>
      <c r="F8" s="79"/>
      <c r="G8" s="78" t="s">
        <v>54</v>
      </c>
      <c r="H8" s="78"/>
      <c r="I8" s="78"/>
      <c r="J8" s="78"/>
      <c r="K8" s="78" t="s">
        <v>55</v>
      </c>
      <c r="L8" s="78"/>
      <c r="M8" s="78"/>
      <c r="N8" s="80"/>
    </row>
    <row r="9" spans="1:14" ht="19.5" customHeight="1" x14ac:dyDescent="0.25">
      <c r="A9" s="5"/>
      <c r="B9" s="74"/>
      <c r="C9" s="76" t="s">
        <v>46</v>
      </c>
      <c r="D9" s="76"/>
      <c r="E9" s="76" t="s">
        <v>20</v>
      </c>
      <c r="F9" s="76"/>
      <c r="G9" s="76" t="s">
        <v>46</v>
      </c>
      <c r="H9" s="76"/>
      <c r="I9" s="76" t="s">
        <v>20</v>
      </c>
      <c r="J9" s="76"/>
      <c r="K9" s="76" t="s">
        <v>46</v>
      </c>
      <c r="L9" s="76"/>
      <c r="M9" s="76" t="s">
        <v>20</v>
      </c>
      <c r="N9" s="77"/>
    </row>
    <row r="10" spans="1:14" ht="18.75" customHeight="1" thickBot="1" x14ac:dyDescent="0.3">
      <c r="A10" s="6"/>
      <c r="B10" s="75"/>
      <c r="C10" s="48" t="s">
        <v>66</v>
      </c>
      <c r="D10" s="53" t="s">
        <v>48</v>
      </c>
      <c r="E10" s="48" t="s">
        <v>66</v>
      </c>
      <c r="F10" s="7" t="s">
        <v>48</v>
      </c>
      <c r="G10" s="48" t="s">
        <v>66</v>
      </c>
      <c r="H10" s="53" t="s">
        <v>48</v>
      </c>
      <c r="I10" s="48" t="s">
        <v>66</v>
      </c>
      <c r="J10" s="7" t="s">
        <v>48</v>
      </c>
      <c r="K10" s="48" t="s">
        <v>66</v>
      </c>
      <c r="L10" s="53" t="s">
        <v>48</v>
      </c>
      <c r="M10" s="48" t="s">
        <v>66</v>
      </c>
      <c r="N10" s="11" t="s">
        <v>48</v>
      </c>
    </row>
    <row r="11" spans="1:14" x14ac:dyDescent="0.25">
      <c r="A11" s="42" t="s">
        <v>22</v>
      </c>
      <c r="B11" s="8" t="s">
        <v>50</v>
      </c>
      <c r="C11" s="50">
        <f>FBiH!C11</f>
        <v>10165</v>
      </c>
      <c r="D11" s="31">
        <f t="shared" ref="D11:D22" si="0">C11/C$35*100</f>
        <v>13.932864564058281</v>
      </c>
      <c r="E11" s="50">
        <f>FBiH!E11</f>
        <v>19149186</v>
      </c>
      <c r="F11" s="31">
        <f t="shared" ref="F11:F22" si="1">E11/E$35*100</f>
        <v>13.100133637592087</v>
      </c>
      <c r="G11" s="50">
        <f>FBiH!G11</f>
        <v>303</v>
      </c>
      <c r="H11" s="65">
        <f t="shared" ref="H11:H22" si="2">G11/G$35*100</f>
        <v>3.7439762757938961</v>
      </c>
      <c r="I11" s="50">
        <f>FBiH!I11</f>
        <v>4793345</v>
      </c>
      <c r="J11" s="31">
        <f t="shared" ref="J11:J22" si="3">I11/I$35*100</f>
        <v>8.9900041365071459</v>
      </c>
      <c r="K11" s="50">
        <f>FBiH!K11</f>
        <v>10468</v>
      </c>
      <c r="L11" s="65">
        <f t="shared" ref="L11:L22" si="4">K11/K$35*100</f>
        <v>12.91548426896977</v>
      </c>
      <c r="M11" s="50">
        <f>FBiH!M11</f>
        <v>23942531</v>
      </c>
      <c r="N11" s="31">
        <f t="shared" ref="N11:N22" si="5">M11/M$35*100</f>
        <v>12.001623097957626</v>
      </c>
    </row>
    <row r="12" spans="1:14" x14ac:dyDescent="0.25">
      <c r="A12" s="42" t="s">
        <v>23</v>
      </c>
      <c r="B12" s="69" t="s">
        <v>61</v>
      </c>
      <c r="C12" s="49">
        <f>FBiH!C12</f>
        <v>14408</v>
      </c>
      <c r="D12" s="31">
        <f t="shared" si="0"/>
        <v>19.748619049577147</v>
      </c>
      <c r="E12" s="49">
        <f>FBiH!E12</f>
        <v>24489905</v>
      </c>
      <c r="F12" s="31">
        <f t="shared" si="1"/>
        <v>16.753768451146417</v>
      </c>
      <c r="G12" s="49">
        <f>FBiH!G12</f>
        <v>0</v>
      </c>
      <c r="H12" s="65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14408</v>
      </c>
      <c r="L12" s="65">
        <f t="shared" si="4"/>
        <v>17.776681061073411</v>
      </c>
      <c r="M12" s="49">
        <f>FBiH!M12</f>
        <v>24489905</v>
      </c>
      <c r="N12" s="31">
        <f t="shared" si="5"/>
        <v>12.276004133179903</v>
      </c>
    </row>
    <row r="13" spans="1:14" x14ac:dyDescent="0.25">
      <c r="A13" s="42" t="s">
        <v>24</v>
      </c>
      <c r="B13" s="69" t="s">
        <v>9</v>
      </c>
      <c r="C13" s="49">
        <f>RS!C11</f>
        <v>814</v>
      </c>
      <c r="D13" s="31">
        <f t="shared" si="0"/>
        <v>1.1157257014405746</v>
      </c>
      <c r="E13" s="49">
        <f>RS!E11</f>
        <v>2782477.62</v>
      </c>
      <c r="F13" s="31">
        <f t="shared" si="1"/>
        <v>1.9035184401890073</v>
      </c>
      <c r="G13" s="49">
        <f>RS!G11</f>
        <v>0</v>
      </c>
      <c r="H13" s="65">
        <f t="shared" si="2"/>
        <v>0</v>
      </c>
      <c r="I13" s="49">
        <f>RS!I11</f>
        <v>0</v>
      </c>
      <c r="J13" s="31">
        <f t="shared" si="3"/>
        <v>0</v>
      </c>
      <c r="K13" s="49">
        <f>RS!K11</f>
        <v>814</v>
      </c>
      <c r="L13" s="65">
        <f t="shared" si="4"/>
        <v>1.0043183220234424</v>
      </c>
      <c r="M13" s="49">
        <f>RS!M11</f>
        <v>2782477.62</v>
      </c>
      <c r="N13" s="31">
        <f t="shared" si="5"/>
        <v>1.3947668136565079</v>
      </c>
    </row>
    <row r="14" spans="1:14" x14ac:dyDescent="0.25">
      <c r="A14" s="42" t="s">
        <v>25</v>
      </c>
      <c r="B14" s="69" t="s">
        <v>0</v>
      </c>
      <c r="C14" s="49">
        <f>FBiH!C13</f>
        <v>1891</v>
      </c>
      <c r="D14" s="31">
        <f t="shared" si="0"/>
        <v>2.5919377167372559</v>
      </c>
      <c r="E14" s="49">
        <f>FBiH!E13</f>
        <v>4660026</v>
      </c>
      <c r="F14" s="31">
        <f t="shared" si="1"/>
        <v>3.1879664939623917</v>
      </c>
      <c r="G14" s="49">
        <f>FBiH!G13</f>
        <v>0</v>
      </c>
      <c r="H14" s="65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1891</v>
      </c>
      <c r="L14" s="65">
        <f t="shared" si="4"/>
        <v>2.3331276989512646</v>
      </c>
      <c r="M14" s="49">
        <f>FBiH!M13</f>
        <v>4660026</v>
      </c>
      <c r="N14" s="31">
        <f t="shared" si="5"/>
        <v>2.3359216149154443</v>
      </c>
    </row>
    <row r="15" spans="1:14" x14ac:dyDescent="0.25">
      <c r="A15" s="42" t="s">
        <v>26</v>
      </c>
      <c r="B15" s="8" t="s">
        <v>1</v>
      </c>
      <c r="C15" s="49">
        <f>FBiH!C14</f>
        <v>3378</v>
      </c>
      <c r="D15" s="31">
        <f t="shared" si="0"/>
        <v>4.6301245939388957</v>
      </c>
      <c r="E15" s="49">
        <f>FBiH!E14</f>
        <v>7531471</v>
      </c>
      <c r="F15" s="31">
        <f t="shared" si="1"/>
        <v>5.1523483341615313</v>
      </c>
      <c r="G15" s="49">
        <f>FBiH!G14</f>
        <v>230</v>
      </c>
      <c r="H15" s="65">
        <f t="shared" si="2"/>
        <v>2.8419621895465217</v>
      </c>
      <c r="I15" s="49">
        <f>FBiH!I14</f>
        <v>2534629</v>
      </c>
      <c r="J15" s="31">
        <f t="shared" si="3"/>
        <v>4.7537419473271729</v>
      </c>
      <c r="K15" s="49">
        <f>FBiH!K14</f>
        <v>3608</v>
      </c>
      <c r="L15" s="65">
        <f t="shared" si="4"/>
        <v>4.4515731030228256</v>
      </c>
      <c r="M15" s="49">
        <f>FBiH!M14</f>
        <v>10066100</v>
      </c>
      <c r="N15" s="31">
        <f t="shared" si="5"/>
        <v>5.045813170978092</v>
      </c>
    </row>
    <row r="16" spans="1:14" x14ac:dyDescent="0.25">
      <c r="A16" s="42" t="s">
        <v>27</v>
      </c>
      <c r="B16" s="8" t="s">
        <v>10</v>
      </c>
      <c r="C16" s="49">
        <f>RS!C12</f>
        <v>1334</v>
      </c>
      <c r="D16" s="31">
        <f t="shared" si="0"/>
        <v>1.8284743067834477</v>
      </c>
      <c r="E16" s="49">
        <f>RS!E12</f>
        <v>4103315.0599999996</v>
      </c>
      <c r="F16" s="31">
        <f t="shared" si="1"/>
        <v>2.807115437864784</v>
      </c>
      <c r="G16" s="49">
        <f>RS!G12</f>
        <v>0</v>
      </c>
      <c r="H16" s="65">
        <f t="shared" si="2"/>
        <v>0</v>
      </c>
      <c r="I16" s="49">
        <f>RS!I12</f>
        <v>0</v>
      </c>
      <c r="J16" s="31">
        <f t="shared" si="3"/>
        <v>0</v>
      </c>
      <c r="K16" s="49">
        <f>RS!K12</f>
        <v>1334</v>
      </c>
      <c r="L16" s="65">
        <f t="shared" si="4"/>
        <v>1.6458975940777296</v>
      </c>
      <c r="M16" s="49">
        <f>RS!M12</f>
        <v>4103315.0599999996</v>
      </c>
      <c r="N16" s="31">
        <f t="shared" si="5"/>
        <v>2.0568602710504322</v>
      </c>
    </row>
    <row r="17" spans="1:14" x14ac:dyDescent="0.25">
      <c r="A17" s="42" t="s">
        <v>28</v>
      </c>
      <c r="B17" s="8" t="s">
        <v>11</v>
      </c>
      <c r="C17" s="49">
        <f>RS!C13</f>
        <v>2128</v>
      </c>
      <c r="D17" s="31">
        <f t="shared" si="0"/>
        <v>2.9167866003262195</v>
      </c>
      <c r="E17" s="49">
        <f>RS!E13</f>
        <v>6681062.8900000006</v>
      </c>
      <c r="F17" s="31">
        <f t="shared" si="1"/>
        <v>4.5705763524442871</v>
      </c>
      <c r="G17" s="49">
        <f>RS!G13</f>
        <v>0</v>
      </c>
      <c r="H17" s="65">
        <f t="shared" si="2"/>
        <v>0</v>
      </c>
      <c r="I17" s="49">
        <f>RS!I13</f>
        <v>0</v>
      </c>
      <c r="J17" s="31">
        <f t="shared" si="3"/>
        <v>0</v>
      </c>
      <c r="K17" s="49">
        <f>RS!K13</f>
        <v>2128</v>
      </c>
      <c r="L17" s="65">
        <f t="shared" si="4"/>
        <v>2.6255397902529305</v>
      </c>
      <c r="M17" s="49">
        <f>RS!M13</f>
        <v>6681062.8900000006</v>
      </c>
      <c r="N17" s="31">
        <f t="shared" si="5"/>
        <v>3.3490026054276192</v>
      </c>
    </row>
    <row r="18" spans="1:14" x14ac:dyDescent="0.25">
      <c r="A18" s="42" t="s">
        <v>29</v>
      </c>
      <c r="B18" s="8" t="s">
        <v>2</v>
      </c>
      <c r="C18" s="49">
        <f>FBiH!C15</f>
        <v>6753</v>
      </c>
      <c r="D18" s="31">
        <f t="shared" si="0"/>
        <v>9.2561371766931195</v>
      </c>
      <c r="E18" s="49">
        <f>FBiH!E15</f>
        <v>14738875</v>
      </c>
      <c r="F18" s="31">
        <f t="shared" si="1"/>
        <v>10.082999463672508</v>
      </c>
      <c r="G18" s="49">
        <f>FBiH!G15</f>
        <v>0</v>
      </c>
      <c r="H18" s="65">
        <f t="shared" si="2"/>
        <v>0</v>
      </c>
      <c r="I18" s="49">
        <f>FBiH!I15</f>
        <v>0</v>
      </c>
      <c r="J18" s="31">
        <f t="shared" si="3"/>
        <v>0</v>
      </c>
      <c r="K18" s="49">
        <f>FBiH!K15</f>
        <v>6753</v>
      </c>
      <c r="L18" s="65">
        <f t="shared" si="4"/>
        <v>8.3318938926588526</v>
      </c>
      <c r="M18" s="49">
        <f>FBiH!M15</f>
        <v>14738875</v>
      </c>
      <c r="N18" s="31">
        <f t="shared" si="5"/>
        <v>7.3881254508101177</v>
      </c>
    </row>
    <row r="19" spans="1:14" x14ac:dyDescent="0.25">
      <c r="A19" s="42" t="s">
        <v>30</v>
      </c>
      <c r="B19" s="8" t="s">
        <v>19</v>
      </c>
      <c r="C19" s="49">
        <f>RS!C14</f>
        <v>638</v>
      </c>
      <c r="D19" s="31">
        <f t="shared" si="0"/>
        <v>0.87448771193990982</v>
      </c>
      <c r="E19" s="49">
        <f>RS!E14</f>
        <v>1953908.01</v>
      </c>
      <c r="F19" s="31">
        <f t="shared" si="1"/>
        <v>1.336686376463293</v>
      </c>
      <c r="G19" s="49">
        <f>RS!G14</f>
        <v>0</v>
      </c>
      <c r="H19" s="65">
        <f t="shared" si="2"/>
        <v>0</v>
      </c>
      <c r="I19" s="49">
        <f>RS!I14</f>
        <v>0</v>
      </c>
      <c r="J19" s="31">
        <f t="shared" si="3"/>
        <v>0</v>
      </c>
      <c r="K19" s="49">
        <f>RS!K14</f>
        <v>638</v>
      </c>
      <c r="L19" s="65">
        <f t="shared" si="4"/>
        <v>0.78716841455891418</v>
      </c>
      <c r="M19" s="49">
        <f>RS!M14</f>
        <v>1953908.01</v>
      </c>
      <c r="N19" s="31">
        <f t="shared" si="5"/>
        <v>0.97943143538585886</v>
      </c>
    </row>
    <row r="20" spans="1:14" x14ac:dyDescent="0.25">
      <c r="A20" s="42" t="s">
        <v>31</v>
      </c>
      <c r="B20" s="8" t="s">
        <v>13</v>
      </c>
      <c r="C20" s="49">
        <f>RS!C15</f>
        <v>710</v>
      </c>
      <c r="D20" s="31">
        <f t="shared" si="0"/>
        <v>0.97317598037199993</v>
      </c>
      <c r="E20" s="49">
        <f>RS!E15</f>
        <v>2493317.29</v>
      </c>
      <c r="F20" s="31">
        <f t="shared" si="1"/>
        <v>1.7057012083917795</v>
      </c>
      <c r="G20" s="49">
        <f>RS!G15</f>
        <v>799</v>
      </c>
      <c r="H20" s="65">
        <f t="shared" si="2"/>
        <v>9.8727295193376996</v>
      </c>
      <c r="I20" s="49">
        <f>RS!I15</f>
        <v>6329173.5</v>
      </c>
      <c r="J20" s="31">
        <f t="shared" si="3"/>
        <v>11.870477911702872</v>
      </c>
      <c r="K20" s="49">
        <f>RS!K15</f>
        <v>1509</v>
      </c>
      <c r="L20" s="65">
        <f t="shared" si="4"/>
        <v>1.8618136952498459</v>
      </c>
      <c r="M20" s="49">
        <f>RS!M15</f>
        <v>8822490.7899999991</v>
      </c>
      <c r="N20" s="31">
        <f t="shared" si="5"/>
        <v>4.4224317490403342</v>
      </c>
    </row>
    <row r="21" spans="1:14" x14ac:dyDescent="0.25">
      <c r="A21" s="42" t="s">
        <v>32</v>
      </c>
      <c r="B21" s="8" t="s">
        <v>3</v>
      </c>
      <c r="C21" s="49">
        <f>FBiH!C16</f>
        <v>1977</v>
      </c>
      <c r="D21" s="31">
        <f t="shared" si="0"/>
        <v>2.7098153706978083</v>
      </c>
      <c r="E21" s="49">
        <f>FBiH!E16</f>
        <v>4407199</v>
      </c>
      <c r="F21" s="31">
        <f t="shared" si="1"/>
        <v>3.0150052261992863</v>
      </c>
      <c r="G21" s="49">
        <f>FBiH!G16</f>
        <v>1053</v>
      </c>
      <c r="H21" s="65">
        <f t="shared" si="2"/>
        <v>13.011244285184729</v>
      </c>
      <c r="I21" s="49">
        <f>FBiH!I16</f>
        <v>10134067</v>
      </c>
      <c r="J21" s="31">
        <f t="shared" si="3"/>
        <v>19.006623610368241</v>
      </c>
      <c r="K21" s="49">
        <f>FBiH!K16</f>
        <v>3030</v>
      </c>
      <c r="L21" s="65">
        <f t="shared" si="4"/>
        <v>3.7384330660086369</v>
      </c>
      <c r="M21" s="49">
        <f>FBiH!M16</f>
        <v>14541266</v>
      </c>
      <c r="N21" s="31">
        <f t="shared" si="5"/>
        <v>7.2890703952370739</v>
      </c>
    </row>
    <row r="22" spans="1:14" x14ac:dyDescent="0.25">
      <c r="A22" s="42" t="s">
        <v>33</v>
      </c>
      <c r="B22" s="8" t="s">
        <v>14</v>
      </c>
      <c r="C22" s="49">
        <f>RS!C16</f>
        <v>445</v>
      </c>
      <c r="D22" s="31">
        <f t="shared" si="0"/>
        <v>0.60994832572611268</v>
      </c>
      <c r="E22" s="49">
        <f>RS!E16</f>
        <v>1496332.58</v>
      </c>
      <c r="F22" s="31">
        <f t="shared" si="1"/>
        <v>1.0236548312958553</v>
      </c>
      <c r="G22" s="49">
        <f>RS!G16</f>
        <v>0</v>
      </c>
      <c r="H22" s="66">
        <f t="shared" si="2"/>
        <v>0</v>
      </c>
      <c r="I22" s="49">
        <f>RS!I16</f>
        <v>0</v>
      </c>
      <c r="J22" s="31">
        <f t="shared" si="3"/>
        <v>0</v>
      </c>
      <c r="K22" s="49">
        <f>RS!K16</f>
        <v>445</v>
      </c>
      <c r="L22" s="66">
        <f t="shared" si="4"/>
        <v>0.54904380012338072</v>
      </c>
      <c r="M22" s="49">
        <f>RS!M16</f>
        <v>1496332.58</v>
      </c>
      <c r="N22" s="31">
        <f t="shared" si="5"/>
        <v>0.75006354400687747</v>
      </c>
    </row>
    <row r="23" spans="1:14" x14ac:dyDescent="0.25">
      <c r="A23" s="42" t="s">
        <v>34</v>
      </c>
      <c r="B23" s="8" t="s">
        <v>15</v>
      </c>
      <c r="C23" s="49">
        <f>RS!C17</f>
        <v>1482</v>
      </c>
      <c r="D23" s="31">
        <f t="shared" ref="D23:D34" si="6">C23/C$35*100</f>
        <v>2.0313335252271885</v>
      </c>
      <c r="E23" s="49">
        <f>RS!E17</f>
        <v>4207810</v>
      </c>
      <c r="F23" s="31">
        <f t="shared" ref="F23:F34" si="7">E23/E$35*100</f>
        <v>2.878601383975087</v>
      </c>
      <c r="G23" s="49">
        <f>RS!G17</f>
        <v>0</v>
      </c>
      <c r="H23" s="66">
        <f t="shared" ref="H23:H34" si="8">G23/G$35*100</f>
        <v>0</v>
      </c>
      <c r="I23" s="49">
        <f>RS!I17</f>
        <v>0</v>
      </c>
      <c r="J23" s="31">
        <f t="shared" ref="J23:J34" si="9">I23/I$35*100</f>
        <v>0</v>
      </c>
      <c r="K23" s="49">
        <f>RS!K17</f>
        <v>1482</v>
      </c>
      <c r="L23" s="66">
        <f t="shared" ref="L23:L34" si="10">K23/K$35*100</f>
        <v>1.8285009253547191</v>
      </c>
      <c r="M23" s="49">
        <f>RS!M17</f>
        <v>4207810</v>
      </c>
      <c r="N23" s="31">
        <f t="shared" ref="N23:N34" si="11">M23/M$35*100</f>
        <v>2.1092402339509166</v>
      </c>
    </row>
    <row r="24" spans="1:14" x14ac:dyDescent="0.25">
      <c r="A24" s="42" t="s">
        <v>35</v>
      </c>
      <c r="B24" s="8" t="s">
        <v>16</v>
      </c>
      <c r="C24" s="49">
        <f>RS!C18</f>
        <v>679</v>
      </c>
      <c r="D24" s="31">
        <f t="shared" si="6"/>
        <v>0.93068519813040551</v>
      </c>
      <c r="E24" s="49">
        <f>RS!E18</f>
        <v>2213794.37</v>
      </c>
      <c r="F24" s="31">
        <f t="shared" si="7"/>
        <v>1.5144770170987416</v>
      </c>
      <c r="G24" s="49">
        <f>RS!G18</f>
        <v>0</v>
      </c>
      <c r="H24" s="66">
        <f t="shared" si="8"/>
        <v>0</v>
      </c>
      <c r="I24" s="49">
        <f>RS!I18</f>
        <v>0</v>
      </c>
      <c r="J24" s="31">
        <f t="shared" si="9"/>
        <v>0</v>
      </c>
      <c r="K24" s="49">
        <f>RS!K18</f>
        <v>679</v>
      </c>
      <c r="L24" s="66">
        <f t="shared" si="10"/>
        <v>0.83775447254780999</v>
      </c>
      <c r="M24" s="49">
        <f>RS!M18</f>
        <v>2213794.37</v>
      </c>
      <c r="N24" s="31">
        <f t="shared" si="11"/>
        <v>1.1097041346681582</v>
      </c>
    </row>
    <row r="25" spans="1:14" x14ac:dyDescent="0.25">
      <c r="A25" s="42" t="s">
        <v>36</v>
      </c>
      <c r="B25" s="8" t="s">
        <v>8</v>
      </c>
      <c r="C25" s="49">
        <f>RS!C19</f>
        <v>1553</v>
      </c>
      <c r="D25" s="31">
        <f t="shared" si="6"/>
        <v>2.128651123264389</v>
      </c>
      <c r="E25" s="49">
        <f>RS!E19</f>
        <v>4517305.57</v>
      </c>
      <c r="F25" s="31">
        <f t="shared" si="7"/>
        <v>3.0903301398210399</v>
      </c>
      <c r="G25" s="49">
        <f>RS!G19</f>
        <v>0</v>
      </c>
      <c r="H25" s="66">
        <f t="shared" si="8"/>
        <v>0</v>
      </c>
      <c r="I25" s="49">
        <f>RS!I19</f>
        <v>0</v>
      </c>
      <c r="J25" s="31">
        <f t="shared" si="9"/>
        <v>0</v>
      </c>
      <c r="K25" s="49">
        <f>RS!K19</f>
        <v>1553</v>
      </c>
      <c r="L25" s="66">
        <f t="shared" si="10"/>
        <v>1.9161011721159777</v>
      </c>
      <c r="M25" s="49">
        <f>RS!M19</f>
        <v>4517305.57</v>
      </c>
      <c r="N25" s="31">
        <f t="shared" si="11"/>
        <v>2.2643804395385199</v>
      </c>
    </row>
    <row r="26" spans="1:14" x14ac:dyDescent="0.25">
      <c r="A26" s="42" t="s">
        <v>37</v>
      </c>
      <c r="B26" s="8" t="s">
        <v>12</v>
      </c>
      <c r="C26" s="49">
        <f>RS!C20</f>
        <v>599</v>
      </c>
      <c r="D26" s="31">
        <f t="shared" si="6"/>
        <v>0.8210315665391944</v>
      </c>
      <c r="E26" s="49">
        <f>RS!E20</f>
        <v>1717233.74</v>
      </c>
      <c r="F26" s="31">
        <f t="shared" si="7"/>
        <v>1.174775339326803</v>
      </c>
      <c r="G26" s="49">
        <f>RS!G20</f>
        <v>0</v>
      </c>
      <c r="H26" s="66">
        <f t="shared" si="8"/>
        <v>0</v>
      </c>
      <c r="I26" s="49">
        <f>RS!I20</f>
        <v>0</v>
      </c>
      <c r="J26" s="31">
        <f t="shared" si="9"/>
        <v>0</v>
      </c>
      <c r="K26" s="49">
        <f>RS!K20</f>
        <v>599</v>
      </c>
      <c r="L26" s="66">
        <f t="shared" si="10"/>
        <v>0.73904996915484267</v>
      </c>
      <c r="M26" s="49">
        <f>RS!M20</f>
        <v>1717233.74</v>
      </c>
      <c r="N26" s="31">
        <f t="shared" si="11"/>
        <v>0.86079421254904764</v>
      </c>
    </row>
    <row r="27" spans="1:14" x14ac:dyDescent="0.25">
      <c r="A27" s="42" t="s">
        <v>38</v>
      </c>
      <c r="B27" s="8" t="s">
        <v>52</v>
      </c>
      <c r="C27" s="49">
        <f>RS!C21</f>
        <v>1435</v>
      </c>
      <c r="D27" s="31">
        <f t="shared" si="6"/>
        <v>1.9669120166673522</v>
      </c>
      <c r="E27" s="49">
        <f>RS!E21</f>
        <v>3711912.65</v>
      </c>
      <c r="F27" s="31">
        <f t="shared" si="7"/>
        <v>2.5393534621298568</v>
      </c>
      <c r="G27" s="49">
        <f>RS!G21</f>
        <v>0</v>
      </c>
      <c r="H27" s="66">
        <f t="shared" si="8"/>
        <v>0</v>
      </c>
      <c r="I27" s="49">
        <f>RS!I21</f>
        <v>0</v>
      </c>
      <c r="J27" s="31">
        <f t="shared" si="9"/>
        <v>0</v>
      </c>
      <c r="K27" s="49">
        <f>RS!K21</f>
        <v>1435</v>
      </c>
      <c r="L27" s="66">
        <f t="shared" si="10"/>
        <v>1.770512029611351</v>
      </c>
      <c r="M27" s="49">
        <f>RS!M21</f>
        <v>3711912.65</v>
      </c>
      <c r="N27" s="31">
        <f t="shared" si="11"/>
        <v>1.8606627928284232</v>
      </c>
    </row>
    <row r="28" spans="1:14" x14ac:dyDescent="0.25">
      <c r="A28" s="42" t="s">
        <v>39</v>
      </c>
      <c r="B28" s="8" t="s">
        <v>4</v>
      </c>
      <c r="C28" s="49">
        <f>FBiH!C17</f>
        <v>5476</v>
      </c>
      <c r="D28" s="31">
        <f t="shared" si="6"/>
        <v>7.505791082418412</v>
      </c>
      <c r="E28" s="49">
        <f>FBiH!E17</f>
        <v>12897187</v>
      </c>
      <c r="F28" s="31">
        <f t="shared" si="7"/>
        <v>8.8230838245038399</v>
      </c>
      <c r="G28" s="49">
        <f>FBiH!G17</f>
        <v>342</v>
      </c>
      <c r="H28" s="66">
        <f t="shared" si="8"/>
        <v>4.2258742122822195</v>
      </c>
      <c r="I28" s="49">
        <f>FBiH!I17</f>
        <v>1442205</v>
      </c>
      <c r="J28" s="31">
        <f t="shared" si="9"/>
        <v>2.7048812292232851</v>
      </c>
      <c r="K28" s="49">
        <f>FBiH!K17</f>
        <v>5818</v>
      </c>
      <c r="L28" s="66">
        <f t="shared" si="10"/>
        <v>7.1782850092535471</v>
      </c>
      <c r="M28" s="49">
        <f>FBiH!M17</f>
        <v>14339392</v>
      </c>
      <c r="N28" s="31">
        <f t="shared" si="11"/>
        <v>7.1878774319168182</v>
      </c>
    </row>
    <row r="29" spans="1:14" x14ac:dyDescent="0.25">
      <c r="A29" s="42" t="s">
        <v>40</v>
      </c>
      <c r="B29" s="8" t="s">
        <v>18</v>
      </c>
      <c r="C29" s="49">
        <f>RS!C22</f>
        <v>128</v>
      </c>
      <c r="D29" s="31">
        <f t="shared" si="6"/>
        <v>0.17544581054593802</v>
      </c>
      <c r="E29" s="49">
        <f>RS!E22</f>
        <v>468623.04</v>
      </c>
      <c r="F29" s="31">
        <f t="shared" si="7"/>
        <v>0.32058931641557309</v>
      </c>
      <c r="G29" s="49">
        <f>RS!G22</f>
        <v>0</v>
      </c>
      <c r="H29" s="66">
        <f t="shared" si="8"/>
        <v>0</v>
      </c>
      <c r="I29" s="49">
        <f>RS!I22</f>
        <v>0</v>
      </c>
      <c r="J29" s="31">
        <f t="shared" si="9"/>
        <v>0</v>
      </c>
      <c r="K29" s="49">
        <f>RS!K22</f>
        <v>128</v>
      </c>
      <c r="L29" s="66">
        <f t="shared" si="10"/>
        <v>0.15792720542874769</v>
      </c>
      <c r="M29" s="49">
        <f>RS!M22</f>
        <v>468623.04</v>
      </c>
      <c r="N29" s="31">
        <f t="shared" si="11"/>
        <v>0.23490570404186259</v>
      </c>
    </row>
    <row r="30" spans="1:14" x14ac:dyDescent="0.25">
      <c r="A30" s="42" t="s">
        <v>41</v>
      </c>
      <c r="B30" s="8" t="s">
        <v>17</v>
      </c>
      <c r="C30" s="49">
        <f>RS!C23</f>
        <v>685</v>
      </c>
      <c r="D30" s="31">
        <f t="shared" si="6"/>
        <v>0.93890922049974646</v>
      </c>
      <c r="E30" s="49">
        <f>RS!E23</f>
        <v>1570103.11</v>
      </c>
      <c r="F30" s="31">
        <f t="shared" si="7"/>
        <v>1.0741219269476494</v>
      </c>
      <c r="G30" s="49">
        <f>RS!G23</f>
        <v>0</v>
      </c>
      <c r="H30" s="66">
        <f t="shared" si="8"/>
        <v>0</v>
      </c>
      <c r="I30" s="49">
        <f>RS!I23</f>
        <v>0</v>
      </c>
      <c r="J30" s="31">
        <f t="shared" si="9"/>
        <v>0</v>
      </c>
      <c r="K30" s="49">
        <f>RS!K23</f>
        <v>685</v>
      </c>
      <c r="L30" s="66">
        <f t="shared" si="10"/>
        <v>0.84515731030228247</v>
      </c>
      <c r="M30" s="49">
        <f>RS!M23</f>
        <v>1570103.11</v>
      </c>
      <c r="N30" s="31">
        <f t="shared" si="11"/>
        <v>0.78704234532059725</v>
      </c>
    </row>
    <row r="31" spans="1:14" x14ac:dyDescent="0.25">
      <c r="A31" s="42" t="s">
        <v>42</v>
      </c>
      <c r="B31" s="8" t="s">
        <v>5</v>
      </c>
      <c r="C31" s="49">
        <f>FBiH!C18</f>
        <v>5771</v>
      </c>
      <c r="D31" s="31">
        <f t="shared" si="6"/>
        <v>7.9101388489110027</v>
      </c>
      <c r="E31" s="49">
        <f>FBiH!E18</f>
        <v>7303913</v>
      </c>
      <c r="F31" s="31">
        <f t="shared" si="7"/>
        <v>4.9966738208791819</v>
      </c>
      <c r="G31" s="49">
        <f>FBiH!G18</f>
        <v>2013</v>
      </c>
      <c r="H31" s="66">
        <f t="shared" si="8"/>
        <v>24.873347337204994</v>
      </c>
      <c r="I31" s="49">
        <f>FBiH!I18</f>
        <v>5696828</v>
      </c>
      <c r="J31" s="31">
        <f t="shared" si="9"/>
        <v>10.684502635418426</v>
      </c>
      <c r="K31" s="49">
        <f>FBiH!K18</f>
        <v>7784</v>
      </c>
      <c r="L31" s="66">
        <f t="shared" si="10"/>
        <v>9.6039481801357187</v>
      </c>
      <c r="M31" s="49">
        <f>FBiH!M18</f>
        <v>13000741</v>
      </c>
      <c r="N31" s="31">
        <f t="shared" si="11"/>
        <v>6.516854608068158</v>
      </c>
    </row>
    <row r="32" spans="1:14" x14ac:dyDescent="0.25">
      <c r="A32" s="42" t="s">
        <v>43</v>
      </c>
      <c r="B32" s="8" t="s">
        <v>6</v>
      </c>
      <c r="C32" s="49">
        <f>FBiH!C19</f>
        <v>8083</v>
      </c>
      <c r="D32" s="31">
        <f t="shared" si="6"/>
        <v>11.079128801897008</v>
      </c>
      <c r="E32" s="49">
        <f>FBiH!E19</f>
        <v>6096247</v>
      </c>
      <c r="F32" s="31">
        <f t="shared" si="7"/>
        <v>4.1704984424805236</v>
      </c>
      <c r="G32" s="49">
        <f>FBiH!G19</f>
        <v>1687</v>
      </c>
      <c r="H32" s="66">
        <f t="shared" si="8"/>
        <v>20.845174842456444</v>
      </c>
      <c r="I32" s="49">
        <f>FBiH!I19</f>
        <v>11122575</v>
      </c>
      <c r="J32" s="31">
        <f t="shared" si="9"/>
        <v>20.860588014968869</v>
      </c>
      <c r="K32" s="49">
        <f>FBiH!K19</f>
        <v>9770</v>
      </c>
      <c r="L32" s="66">
        <f t="shared" si="10"/>
        <v>12.054287476866133</v>
      </c>
      <c r="M32" s="49">
        <f>FBiH!M19</f>
        <v>17218822</v>
      </c>
      <c r="N32" s="31">
        <f t="shared" si="11"/>
        <v>8.6312433649901479</v>
      </c>
    </row>
    <row r="33" spans="1:14" x14ac:dyDescent="0.25">
      <c r="A33" s="42" t="s">
        <v>44</v>
      </c>
      <c r="B33" s="8" t="s">
        <v>56</v>
      </c>
      <c r="C33" s="49">
        <f>FBiH!C20</f>
        <v>385</v>
      </c>
      <c r="D33" s="31">
        <f t="shared" si="6"/>
        <v>0.52770810203270413</v>
      </c>
      <c r="E33" s="49">
        <f>FBiH!E20</f>
        <v>218513</v>
      </c>
      <c r="F33" s="31">
        <f t="shared" si="7"/>
        <v>0.14948674588837144</v>
      </c>
      <c r="G33" s="49">
        <f>FBiH!G20</f>
        <v>1484</v>
      </c>
      <c r="H33" s="66">
        <f t="shared" si="8"/>
        <v>18.336834301247993</v>
      </c>
      <c r="I33" s="49">
        <f>FBiH!I20</f>
        <v>9707622</v>
      </c>
      <c r="J33" s="31">
        <f t="shared" si="9"/>
        <v>18.206818398351832</v>
      </c>
      <c r="K33" s="49">
        <f>FBiH!K20</f>
        <v>1869</v>
      </c>
      <c r="L33" s="66">
        <f t="shared" si="10"/>
        <v>2.3059839605181986</v>
      </c>
      <c r="M33" s="49">
        <f>FBiH!M20</f>
        <v>9926135</v>
      </c>
      <c r="N33" s="31">
        <f t="shared" si="11"/>
        <v>4.9756532043101718</v>
      </c>
    </row>
    <row r="34" spans="1:14" x14ac:dyDescent="0.25">
      <c r="A34" s="42" t="s">
        <v>45</v>
      </c>
      <c r="B34" s="8" t="s">
        <v>21</v>
      </c>
      <c r="C34" s="49">
        <f>RS!C24</f>
        <v>2040</v>
      </c>
      <c r="D34" s="31">
        <f t="shared" si="6"/>
        <v>2.7961676055758873</v>
      </c>
      <c r="E34" s="49">
        <f>RS!E24</f>
        <v>6765783.25</v>
      </c>
      <c r="F34" s="31">
        <f t="shared" si="7"/>
        <v>4.6285343271501</v>
      </c>
      <c r="G34" s="49">
        <f>RS!G24</f>
        <v>182</v>
      </c>
      <c r="H34" s="66">
        <f t="shared" si="8"/>
        <v>2.2488570369455085</v>
      </c>
      <c r="I34" s="49">
        <f>RS!I24</f>
        <v>1558162.7799999998</v>
      </c>
      <c r="J34" s="31">
        <f t="shared" si="9"/>
        <v>2.922362116132152</v>
      </c>
      <c r="K34" s="49">
        <f>RS!K24</f>
        <v>2222</v>
      </c>
      <c r="L34" s="66">
        <f t="shared" si="10"/>
        <v>2.7415175817396666</v>
      </c>
      <c r="M34" s="49">
        <f>RS!M24</f>
        <v>8323946.0299999993</v>
      </c>
      <c r="N34" s="31">
        <f t="shared" si="11"/>
        <v>4.1725272461712866</v>
      </c>
    </row>
    <row r="35" spans="1:14" ht="15.75" thickBot="1" x14ac:dyDescent="0.3">
      <c r="A35" s="55"/>
      <c r="B35" s="72" t="s">
        <v>51</v>
      </c>
      <c r="C35" s="61">
        <f t="shared" ref="C35:N35" si="12">SUM(C11:C34)</f>
        <v>72957</v>
      </c>
      <c r="D35" s="57">
        <f t="shared" si="12"/>
        <v>100.00000000000001</v>
      </c>
      <c r="E35" s="61">
        <f t="shared" si="12"/>
        <v>146175501.18000001</v>
      </c>
      <c r="F35" s="57">
        <f t="shared" si="12"/>
        <v>99.999999999999972</v>
      </c>
      <c r="G35" s="61">
        <f t="shared" si="12"/>
        <v>8093</v>
      </c>
      <c r="H35" s="57">
        <f t="shared" si="12"/>
        <v>100</v>
      </c>
      <c r="I35" s="61">
        <f t="shared" si="12"/>
        <v>53318607.280000001</v>
      </c>
      <c r="J35" s="58">
        <f t="shared" si="12"/>
        <v>99.999999999999986</v>
      </c>
      <c r="K35" s="61">
        <f t="shared" si="12"/>
        <v>81050</v>
      </c>
      <c r="L35" s="71">
        <f t="shared" si="12"/>
        <v>100</v>
      </c>
      <c r="M35" s="61">
        <f>SUM(M11:M34)</f>
        <v>199494108.46000001</v>
      </c>
      <c r="N35" s="58">
        <f t="shared" si="12"/>
        <v>99.999999999999986</v>
      </c>
    </row>
    <row r="38" spans="1:14" x14ac:dyDescent="0.25">
      <c r="A38" t="s">
        <v>59</v>
      </c>
      <c r="B38" s="43"/>
    </row>
    <row r="39" spans="1:14" x14ac:dyDescent="0.25">
      <c r="A39" t="s">
        <v>60</v>
      </c>
      <c r="C39" s="12"/>
      <c r="D39" s="12"/>
      <c r="H39" s="13"/>
      <c r="I39" s="13"/>
    </row>
    <row r="40" spans="1:14" x14ac:dyDescent="0.25">
      <c r="C40" s="36"/>
    </row>
    <row r="41" spans="1:14" x14ac:dyDescent="0.25">
      <c r="B41" s="45"/>
      <c r="C41" s="9"/>
    </row>
    <row r="42" spans="1:14" x14ac:dyDescent="0.25">
      <c r="B42" s="45"/>
    </row>
    <row r="43" spans="1:14" x14ac:dyDescent="0.25">
      <c r="B43" s="45"/>
      <c r="C43" s="9"/>
      <c r="E43" s="37"/>
      <c r="F43" s="37"/>
    </row>
    <row r="44" spans="1:14" x14ac:dyDescent="0.25">
      <c r="B44" s="45"/>
      <c r="C44" s="9"/>
      <c r="D44" s="19"/>
      <c r="I44" s="9"/>
    </row>
    <row r="45" spans="1:14" x14ac:dyDescent="0.25">
      <c r="B45" s="45"/>
      <c r="C45" s="9"/>
      <c r="I45" s="9"/>
    </row>
    <row r="46" spans="1:14" x14ac:dyDescent="0.25">
      <c r="B46" s="45"/>
    </row>
    <row r="47" spans="1:14" x14ac:dyDescent="0.25">
      <c r="B47" s="45"/>
      <c r="C47" s="46"/>
      <c r="D47" s="46"/>
      <c r="E47" s="46"/>
      <c r="F47" s="46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7"/>
      <c r="E49" s="46"/>
      <c r="F49" s="46"/>
    </row>
    <row r="50" spans="2:6" x14ac:dyDescent="0.25">
      <c r="B50" s="45"/>
      <c r="C50" s="46"/>
      <c r="D50" s="46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E74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7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3" t="s">
        <v>7</v>
      </c>
      <c r="C8" s="78" t="s">
        <v>53</v>
      </c>
      <c r="D8" s="78"/>
      <c r="E8" s="79"/>
      <c r="F8" s="79"/>
      <c r="G8" s="78" t="s">
        <v>54</v>
      </c>
      <c r="H8" s="78"/>
      <c r="I8" s="78"/>
      <c r="J8" s="78"/>
      <c r="K8" s="78" t="s">
        <v>55</v>
      </c>
      <c r="L8" s="78"/>
      <c r="M8" s="78"/>
      <c r="N8" s="80"/>
    </row>
    <row r="9" spans="1:14" ht="19.5" customHeight="1" x14ac:dyDescent="0.25">
      <c r="A9" s="5"/>
      <c r="B9" s="74"/>
      <c r="C9" s="76" t="s">
        <v>46</v>
      </c>
      <c r="D9" s="76"/>
      <c r="E9" s="76" t="s">
        <v>20</v>
      </c>
      <c r="F9" s="76"/>
      <c r="G9" s="76" t="s">
        <v>46</v>
      </c>
      <c r="H9" s="76"/>
      <c r="I9" s="76" t="s">
        <v>20</v>
      </c>
      <c r="J9" s="76"/>
      <c r="K9" s="76" t="s">
        <v>46</v>
      </c>
      <c r="L9" s="76"/>
      <c r="M9" s="76" t="s">
        <v>20</v>
      </c>
      <c r="N9" s="77"/>
    </row>
    <row r="10" spans="1:14" ht="18.75" customHeight="1" thickBot="1" x14ac:dyDescent="0.3">
      <c r="A10" s="6"/>
      <c r="B10" s="75"/>
      <c r="C10" s="63" t="s">
        <v>66</v>
      </c>
      <c r="D10" s="53" t="s">
        <v>48</v>
      </c>
      <c r="E10" s="63" t="s">
        <v>66</v>
      </c>
      <c r="F10" s="7" t="s">
        <v>48</v>
      </c>
      <c r="G10" s="63" t="s">
        <v>66</v>
      </c>
      <c r="H10" s="53" t="s">
        <v>48</v>
      </c>
      <c r="I10" s="63" t="s">
        <v>66</v>
      </c>
      <c r="J10" s="7" t="s">
        <v>48</v>
      </c>
      <c r="K10" s="63" t="s">
        <v>66</v>
      </c>
      <c r="L10" s="53" t="s">
        <v>48</v>
      </c>
      <c r="M10" s="63" t="s">
        <v>66</v>
      </c>
      <c r="N10" s="11" t="s">
        <v>48</v>
      </c>
    </row>
    <row r="11" spans="1:14" x14ac:dyDescent="0.25">
      <c r="A11" s="42" t="s">
        <v>22</v>
      </c>
      <c r="B11" s="8" t="s">
        <v>50</v>
      </c>
      <c r="C11" s="50">
        <v>10165</v>
      </c>
      <c r="D11" s="31">
        <f t="shared" ref="D11:D20" si="0">C11/C$21*100</f>
        <v>17.439566284077067</v>
      </c>
      <c r="E11" s="51">
        <v>19149186</v>
      </c>
      <c r="F11" s="31">
        <f t="shared" ref="F11:F20" si="1">E11/E$21*100</f>
        <v>18.867583170314756</v>
      </c>
      <c r="G11" s="51">
        <v>303</v>
      </c>
      <c r="H11" s="64">
        <f t="shared" ref="H11:H20" si="2">G11/G$21*100</f>
        <v>4.2604049493813276</v>
      </c>
      <c r="I11" s="51">
        <v>4793345</v>
      </c>
      <c r="J11" s="31">
        <f t="shared" ref="J11:J20" si="3">I11/I$21*100</f>
        <v>10.550761390761004</v>
      </c>
      <c r="K11" s="51">
        <f>C11+G11</f>
        <v>10468</v>
      </c>
      <c r="L11" s="64">
        <f t="shared" ref="L11:L20" si="4">K11/K$21*100</f>
        <v>16.006360953531399</v>
      </c>
      <c r="M11" s="51">
        <f>E11+I11</f>
        <v>23942531</v>
      </c>
      <c r="N11" s="31">
        <f t="shared" ref="N11:N20" si="5">M11/M$21*100</f>
        <v>16.29588408461521</v>
      </c>
    </row>
    <row r="12" spans="1:14" x14ac:dyDescent="0.25">
      <c r="A12" s="42" t="s">
        <v>23</v>
      </c>
      <c r="B12" s="69" t="s">
        <v>64</v>
      </c>
      <c r="C12" s="49">
        <v>14408</v>
      </c>
      <c r="D12" s="31">
        <f t="shared" si="0"/>
        <v>24.719062569698217</v>
      </c>
      <c r="E12" s="51">
        <v>24489905</v>
      </c>
      <c r="F12" s="31">
        <f t="shared" si="1"/>
        <v>24.129762978990708</v>
      </c>
      <c r="G12" s="51">
        <v>0</v>
      </c>
      <c r="H12" s="64">
        <f t="shared" si="2"/>
        <v>0</v>
      </c>
      <c r="I12" s="51">
        <v>0</v>
      </c>
      <c r="J12" s="31">
        <f t="shared" si="3"/>
        <v>0</v>
      </c>
      <c r="K12" s="51">
        <f t="shared" ref="K12:K20" si="6">C12+G12</f>
        <v>14408</v>
      </c>
      <c r="L12" s="64">
        <f t="shared" si="4"/>
        <v>22.030917903943486</v>
      </c>
      <c r="M12" s="51">
        <f t="shared" ref="M12:M20" si="7">E12+I12</f>
        <v>24489905</v>
      </c>
      <c r="N12" s="31">
        <f t="shared" si="5"/>
        <v>16.668440488736906</v>
      </c>
    </row>
    <row r="13" spans="1:14" x14ac:dyDescent="0.25">
      <c r="A13" s="42" t="s">
        <v>24</v>
      </c>
      <c r="B13" s="8" t="s">
        <v>0</v>
      </c>
      <c r="C13" s="49">
        <v>1891</v>
      </c>
      <c r="D13" s="31">
        <f t="shared" si="0"/>
        <v>3.2442911798514245</v>
      </c>
      <c r="E13" s="51">
        <v>4660026</v>
      </c>
      <c r="F13" s="31">
        <f t="shared" si="1"/>
        <v>4.5914968986582085</v>
      </c>
      <c r="G13" s="51">
        <v>0</v>
      </c>
      <c r="H13" s="64">
        <f t="shared" si="2"/>
        <v>0</v>
      </c>
      <c r="I13" s="52">
        <v>0</v>
      </c>
      <c r="J13" s="31">
        <f t="shared" si="3"/>
        <v>0</v>
      </c>
      <c r="K13" s="51">
        <f t="shared" si="6"/>
        <v>1891</v>
      </c>
      <c r="L13" s="64">
        <f t="shared" si="4"/>
        <v>2.8914815211241764</v>
      </c>
      <c r="M13" s="51">
        <f t="shared" si="7"/>
        <v>4660026</v>
      </c>
      <c r="N13" s="31">
        <f t="shared" si="5"/>
        <v>3.1717299865788244</v>
      </c>
    </row>
    <row r="14" spans="1:14" x14ac:dyDescent="0.25">
      <c r="A14" s="42" t="s">
        <v>25</v>
      </c>
      <c r="B14" s="8" t="s">
        <v>1</v>
      </c>
      <c r="C14" s="49">
        <v>3378</v>
      </c>
      <c r="D14" s="31">
        <f t="shared" si="0"/>
        <v>5.7954603942560095</v>
      </c>
      <c r="E14" s="51">
        <v>7531471</v>
      </c>
      <c r="F14" s="31">
        <f t="shared" si="1"/>
        <v>7.4207151931843809</v>
      </c>
      <c r="G14" s="51">
        <v>230</v>
      </c>
      <c r="H14" s="64">
        <f t="shared" si="2"/>
        <v>3.2339707536557931</v>
      </c>
      <c r="I14" s="52">
        <v>2534629</v>
      </c>
      <c r="J14" s="31">
        <f t="shared" si="3"/>
        <v>5.5790404807296721</v>
      </c>
      <c r="K14" s="51">
        <f t="shared" si="6"/>
        <v>3608</v>
      </c>
      <c r="L14" s="64">
        <f t="shared" si="4"/>
        <v>5.5169039281946208</v>
      </c>
      <c r="M14" s="51">
        <f t="shared" si="7"/>
        <v>10066100</v>
      </c>
      <c r="N14" s="31">
        <f t="shared" si="5"/>
        <v>6.8512388595902918</v>
      </c>
    </row>
    <row r="15" spans="1:14" x14ac:dyDescent="0.25">
      <c r="A15" s="42" t="s">
        <v>26</v>
      </c>
      <c r="B15" s="8" t="s">
        <v>2</v>
      </c>
      <c r="C15" s="49">
        <v>6753</v>
      </c>
      <c r="D15" s="31">
        <f t="shared" si="0"/>
        <v>11.585773843224047</v>
      </c>
      <c r="E15" s="51">
        <v>14738875</v>
      </c>
      <c r="F15" s="31">
        <f t="shared" si="1"/>
        <v>14.522129029368291</v>
      </c>
      <c r="G15" s="51">
        <v>0</v>
      </c>
      <c r="H15" s="64">
        <f t="shared" si="2"/>
        <v>0</v>
      </c>
      <c r="I15" s="51">
        <v>0</v>
      </c>
      <c r="J15" s="31">
        <f t="shared" si="3"/>
        <v>0</v>
      </c>
      <c r="K15" s="51">
        <f t="shared" si="6"/>
        <v>6753</v>
      </c>
      <c r="L15" s="64">
        <f t="shared" si="4"/>
        <v>10.325845960947415</v>
      </c>
      <c r="M15" s="51">
        <f t="shared" si="7"/>
        <v>14738875</v>
      </c>
      <c r="N15" s="31">
        <f t="shared" si="5"/>
        <v>10.031646133720493</v>
      </c>
    </row>
    <row r="16" spans="1:14" x14ac:dyDescent="0.25">
      <c r="A16" s="42" t="s">
        <v>27</v>
      </c>
      <c r="B16" s="8" t="s">
        <v>3</v>
      </c>
      <c r="C16" s="50">
        <v>1977</v>
      </c>
      <c r="D16" s="31">
        <f t="shared" si="0"/>
        <v>3.391836944773277</v>
      </c>
      <c r="E16" s="51">
        <v>4407199</v>
      </c>
      <c r="F16" s="31">
        <f t="shared" si="1"/>
        <v>4.342387905189705</v>
      </c>
      <c r="G16" s="51">
        <v>1053</v>
      </c>
      <c r="H16" s="64">
        <f t="shared" si="2"/>
        <v>14.805961754780652</v>
      </c>
      <c r="I16" s="51">
        <v>10134067</v>
      </c>
      <c r="J16" s="31">
        <f t="shared" si="3"/>
        <v>22.306369108625642</v>
      </c>
      <c r="K16" s="51">
        <f t="shared" si="6"/>
        <v>3030</v>
      </c>
      <c r="L16" s="64">
        <f t="shared" si="4"/>
        <v>4.6330983654184319</v>
      </c>
      <c r="M16" s="51">
        <f t="shared" si="7"/>
        <v>14541266</v>
      </c>
      <c r="N16" s="31">
        <f t="shared" si="5"/>
        <v>9.8971485169866256</v>
      </c>
    </row>
    <row r="17" spans="1:20" x14ac:dyDescent="0.25">
      <c r="A17" s="42" t="s">
        <v>28</v>
      </c>
      <c r="B17" s="8" t="s">
        <v>4</v>
      </c>
      <c r="C17" s="49">
        <v>5476</v>
      </c>
      <c r="D17" s="31">
        <f t="shared" si="0"/>
        <v>9.3948907989774728</v>
      </c>
      <c r="E17" s="51">
        <v>12897187</v>
      </c>
      <c r="F17" s="31">
        <f t="shared" si="1"/>
        <v>12.7075244026353</v>
      </c>
      <c r="G17" s="51">
        <v>342</v>
      </c>
      <c r="H17" s="64">
        <f t="shared" si="2"/>
        <v>4.8087739032620922</v>
      </c>
      <c r="I17" s="51">
        <v>1442205</v>
      </c>
      <c r="J17" s="31">
        <f t="shared" si="3"/>
        <v>3.1744764525738232</v>
      </c>
      <c r="K17" s="51">
        <f t="shared" si="6"/>
        <v>5818</v>
      </c>
      <c r="L17" s="64">
        <f t="shared" si="4"/>
        <v>8.8961604917506385</v>
      </c>
      <c r="M17" s="51">
        <f t="shared" si="7"/>
        <v>14339392</v>
      </c>
      <c r="N17" s="31">
        <f t="shared" si="5"/>
        <v>9.7597480348196566</v>
      </c>
    </row>
    <row r="18" spans="1:20" x14ac:dyDescent="0.25">
      <c r="A18" s="42" t="s">
        <v>29</v>
      </c>
      <c r="B18" s="8" t="s">
        <v>5</v>
      </c>
      <c r="C18" s="49">
        <v>5771</v>
      </c>
      <c r="D18" s="31">
        <f t="shared" si="0"/>
        <v>9.901007085628013</v>
      </c>
      <c r="E18" s="51">
        <v>7303913</v>
      </c>
      <c r="F18" s="31">
        <f t="shared" si="1"/>
        <v>7.1965036005312788</v>
      </c>
      <c r="G18" s="51">
        <v>2013</v>
      </c>
      <c r="H18" s="64">
        <f t="shared" si="2"/>
        <v>28.304274465691787</v>
      </c>
      <c r="I18" s="51">
        <v>5696828</v>
      </c>
      <c r="J18" s="31">
        <f t="shared" si="3"/>
        <v>12.539442270941528</v>
      </c>
      <c r="K18" s="51">
        <f t="shared" si="6"/>
        <v>7784</v>
      </c>
      <c r="L18" s="64">
        <f t="shared" si="4"/>
        <v>11.902322665484181</v>
      </c>
      <c r="M18" s="51">
        <f t="shared" si="7"/>
        <v>13000741</v>
      </c>
      <c r="N18" s="31">
        <f t="shared" si="5"/>
        <v>8.8486287581753356</v>
      </c>
    </row>
    <row r="19" spans="1:20" x14ac:dyDescent="0.25">
      <c r="A19" s="42" t="s">
        <v>30</v>
      </c>
      <c r="B19" s="8" t="s">
        <v>6</v>
      </c>
      <c r="C19" s="49">
        <v>8083</v>
      </c>
      <c r="D19" s="31">
        <f t="shared" si="0"/>
        <v>13.867586254224785</v>
      </c>
      <c r="E19" s="51">
        <v>6096247</v>
      </c>
      <c r="F19" s="31">
        <f t="shared" si="1"/>
        <v>6.0065972151130502</v>
      </c>
      <c r="G19" s="51">
        <v>1687</v>
      </c>
      <c r="H19" s="64">
        <f t="shared" si="2"/>
        <v>23.720472440944881</v>
      </c>
      <c r="I19" s="51">
        <v>11122575</v>
      </c>
      <c r="J19" s="31">
        <f t="shared" si="3"/>
        <v>24.482200817142008</v>
      </c>
      <c r="K19" s="51">
        <f t="shared" si="6"/>
        <v>9770</v>
      </c>
      <c r="L19" s="64">
        <f t="shared" si="4"/>
        <v>14.939066346580224</v>
      </c>
      <c r="M19" s="51">
        <f t="shared" si="7"/>
        <v>17218822</v>
      </c>
      <c r="N19" s="31">
        <f t="shared" si="5"/>
        <v>11.71955994901384</v>
      </c>
    </row>
    <row r="20" spans="1:20" x14ac:dyDescent="0.25">
      <c r="A20" s="42" t="s">
        <v>31</v>
      </c>
      <c r="B20" s="8" t="s">
        <v>56</v>
      </c>
      <c r="C20" s="49">
        <v>385</v>
      </c>
      <c r="D20" s="31">
        <f t="shared" si="0"/>
        <v>0.66052464528968724</v>
      </c>
      <c r="E20" s="20">
        <v>218513</v>
      </c>
      <c r="F20" s="31">
        <f t="shared" si="1"/>
        <v>0.21529960601432294</v>
      </c>
      <c r="G20" s="51">
        <v>1484</v>
      </c>
      <c r="H20" s="64">
        <f t="shared" si="2"/>
        <v>20.866141732283463</v>
      </c>
      <c r="I20" s="51">
        <v>9707622</v>
      </c>
      <c r="J20" s="31">
        <f t="shared" si="3"/>
        <v>21.367709479226324</v>
      </c>
      <c r="K20" s="51">
        <f t="shared" si="6"/>
        <v>1869</v>
      </c>
      <c r="L20" s="64">
        <f t="shared" si="4"/>
        <v>2.8578418630254285</v>
      </c>
      <c r="M20" s="51">
        <f t="shared" si="7"/>
        <v>9926135</v>
      </c>
      <c r="N20" s="31">
        <f t="shared" si="5"/>
        <v>6.7559751877628154</v>
      </c>
    </row>
    <row r="21" spans="1:20" ht="15.75" thickBot="1" x14ac:dyDescent="0.3">
      <c r="A21" s="55"/>
      <c r="B21" s="56" t="s">
        <v>51</v>
      </c>
      <c r="C21" s="61">
        <f>SUM(C11:C20)</f>
        <v>58287</v>
      </c>
      <c r="D21" s="57">
        <f t="shared" ref="D21:N21" si="8">SUM(D11:D20)</f>
        <v>100</v>
      </c>
      <c r="E21" s="61">
        <f t="shared" si="8"/>
        <v>101492522</v>
      </c>
      <c r="F21" s="57">
        <f t="shared" si="8"/>
        <v>100</v>
      </c>
      <c r="G21" s="61">
        <f>SUM(G11:G20)</f>
        <v>7112</v>
      </c>
      <c r="H21" s="57">
        <f t="shared" si="8"/>
        <v>100</v>
      </c>
      <c r="I21" s="61">
        <f>SUM(I11:I20)</f>
        <v>45431271</v>
      </c>
      <c r="J21" s="58">
        <f t="shared" si="8"/>
        <v>99.999999999999986</v>
      </c>
      <c r="K21" s="61">
        <f t="shared" si="8"/>
        <v>65399</v>
      </c>
      <c r="L21" s="57">
        <f t="shared" si="8"/>
        <v>100</v>
      </c>
      <c r="M21" s="61">
        <f>SUM(M11:M20)</f>
        <v>146923793</v>
      </c>
      <c r="N21" s="58">
        <f t="shared" si="8"/>
        <v>100</v>
      </c>
    </row>
    <row r="22" spans="1:20" x14ac:dyDescent="0.25">
      <c r="M22" s="9"/>
    </row>
    <row r="24" spans="1:20" x14ac:dyDescent="0.25">
      <c r="B24" t="s">
        <v>57</v>
      </c>
      <c r="C24" s="21"/>
      <c r="D24" s="21"/>
      <c r="E24" s="14"/>
      <c r="F24" s="14"/>
      <c r="G24" s="14"/>
      <c r="H24" s="22"/>
      <c r="I24" s="22"/>
      <c r="J24" s="40"/>
      <c r="K24" s="23"/>
      <c r="L24" s="14"/>
      <c r="M24" s="22"/>
      <c r="N24" s="22"/>
      <c r="O24" s="14"/>
      <c r="P24" s="14"/>
      <c r="Q24" s="14"/>
      <c r="R24" s="22"/>
      <c r="S24" s="22"/>
      <c r="T24" s="14"/>
    </row>
    <row r="25" spans="1:20" x14ac:dyDescent="0.25">
      <c r="B25" t="s">
        <v>62</v>
      </c>
      <c r="C25" s="14"/>
      <c r="D25" s="25"/>
      <c r="E25" s="26"/>
      <c r="F25" s="14"/>
      <c r="G25" s="14"/>
      <c r="H25" s="14"/>
      <c r="I25" s="14"/>
      <c r="J25" s="40"/>
      <c r="K25" s="14"/>
      <c r="L25" s="14"/>
      <c r="M25" s="14"/>
      <c r="N25" s="14"/>
      <c r="O25" s="14"/>
      <c r="P25" s="14"/>
      <c r="Q25" s="14"/>
      <c r="R25" s="17"/>
      <c r="S25" s="17"/>
      <c r="T25" s="17"/>
    </row>
    <row r="26" spans="1:20" ht="15.75" x14ac:dyDescent="0.25">
      <c r="B26" t="s">
        <v>63</v>
      </c>
      <c r="C26" s="50"/>
      <c r="D26" s="15"/>
      <c r="E26" s="51"/>
      <c r="F26" s="17"/>
      <c r="G26" s="14"/>
      <c r="H26" s="27"/>
      <c r="I26" s="27"/>
      <c r="J26" s="41"/>
      <c r="K26" s="16"/>
      <c r="L26" s="17"/>
      <c r="M26" s="27"/>
      <c r="N26" s="14"/>
      <c r="O26" s="14"/>
      <c r="P26" s="14"/>
      <c r="Q26" s="14"/>
      <c r="R26" s="25"/>
      <c r="S26" s="25"/>
      <c r="T26" s="14"/>
    </row>
    <row r="27" spans="1:20" x14ac:dyDescent="0.25">
      <c r="B27" s="18"/>
      <c r="C27" s="49"/>
      <c r="D27" s="15"/>
      <c r="E27" s="51"/>
      <c r="F27" s="17"/>
      <c r="G27" s="14"/>
      <c r="H27" s="14"/>
      <c r="I27" s="15"/>
      <c r="J27" s="40"/>
      <c r="K27" s="16"/>
      <c r="L27" s="17"/>
      <c r="M27" s="14"/>
      <c r="N27" s="14"/>
      <c r="O27" s="14"/>
      <c r="P27" s="14"/>
      <c r="Q27" s="14"/>
      <c r="R27" s="14"/>
      <c r="S27" s="14"/>
      <c r="T27" s="14"/>
    </row>
    <row r="28" spans="1:20" x14ac:dyDescent="0.25">
      <c r="B28" s="18"/>
      <c r="C28" s="49"/>
      <c r="D28" s="15"/>
      <c r="E28" s="51"/>
      <c r="F28" s="17"/>
      <c r="G28" s="14"/>
      <c r="H28" s="2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28"/>
      <c r="T28" s="26"/>
    </row>
    <row r="29" spans="1:20" x14ac:dyDescent="0.25">
      <c r="B29" s="18"/>
      <c r="C29" s="49"/>
      <c r="D29" s="15"/>
      <c r="E29" s="51"/>
      <c r="F29" s="17"/>
      <c r="G29" s="14"/>
      <c r="H29" s="18"/>
      <c r="I29" s="15"/>
      <c r="J29" s="15"/>
      <c r="K29" s="17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50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9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20"/>
      <c r="F36" s="17"/>
      <c r="G36" s="14"/>
      <c r="H36" s="18"/>
      <c r="I36" s="15"/>
      <c r="J36" s="40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29"/>
      <c r="C39" s="14"/>
      <c r="D39" s="14"/>
      <c r="E39" s="26"/>
      <c r="F39" s="14"/>
      <c r="G39" s="14"/>
      <c r="H39" s="29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5"/>
      <c r="D40" s="15"/>
      <c r="E40" s="15"/>
      <c r="F40" s="15"/>
      <c r="G40" s="14"/>
      <c r="H40" s="18"/>
      <c r="I40" s="15"/>
      <c r="J40" s="15"/>
      <c r="K40" s="17"/>
      <c r="L40" s="17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14"/>
      <c r="C47" s="14"/>
      <c r="D47" s="14"/>
      <c r="E47" s="14"/>
      <c r="F47" s="14"/>
      <c r="G47" s="14"/>
      <c r="H47" s="14"/>
      <c r="I47" s="14"/>
      <c r="J47" s="40"/>
      <c r="K47" s="14"/>
      <c r="L47" s="14"/>
      <c r="M47" s="14"/>
      <c r="N47" s="14"/>
      <c r="O47" s="14"/>
      <c r="P47" s="14"/>
      <c r="Q47" s="14"/>
      <c r="R47" s="14"/>
      <c r="S47" s="14"/>
      <c r="T47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M11:M13 L11:L13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3" t="s">
        <v>7</v>
      </c>
      <c r="C8" s="78" t="s">
        <v>53</v>
      </c>
      <c r="D8" s="78"/>
      <c r="E8" s="79"/>
      <c r="F8" s="79"/>
      <c r="G8" s="78" t="s">
        <v>54</v>
      </c>
      <c r="H8" s="78"/>
      <c r="I8" s="78"/>
      <c r="J8" s="78"/>
      <c r="K8" s="78" t="s">
        <v>55</v>
      </c>
      <c r="L8" s="78"/>
      <c r="M8" s="78"/>
      <c r="N8" s="80"/>
    </row>
    <row r="9" spans="1:14" ht="19.5" customHeight="1" x14ac:dyDescent="0.25">
      <c r="A9" s="5"/>
      <c r="B9" s="74"/>
      <c r="C9" s="76" t="s">
        <v>46</v>
      </c>
      <c r="D9" s="76"/>
      <c r="E9" s="76" t="s">
        <v>20</v>
      </c>
      <c r="F9" s="76"/>
      <c r="G9" s="76" t="s">
        <v>46</v>
      </c>
      <c r="H9" s="76"/>
      <c r="I9" s="76" t="s">
        <v>20</v>
      </c>
      <c r="J9" s="76"/>
      <c r="K9" s="76" t="s">
        <v>46</v>
      </c>
      <c r="L9" s="76"/>
      <c r="M9" s="76" t="s">
        <v>20</v>
      </c>
      <c r="N9" s="77"/>
    </row>
    <row r="10" spans="1:14" ht="18.75" customHeight="1" thickBot="1" x14ac:dyDescent="0.3">
      <c r="A10" s="6"/>
      <c r="B10" s="75"/>
      <c r="C10" s="63" t="s">
        <v>66</v>
      </c>
      <c r="D10" s="53" t="s">
        <v>48</v>
      </c>
      <c r="E10" s="67" t="s">
        <v>66</v>
      </c>
      <c r="F10" s="7" t="s">
        <v>48</v>
      </c>
      <c r="G10" s="67" t="s">
        <v>66</v>
      </c>
      <c r="H10" s="53" t="s">
        <v>48</v>
      </c>
      <c r="I10" s="67" t="s">
        <v>66</v>
      </c>
      <c r="J10" s="7" t="s">
        <v>48</v>
      </c>
      <c r="K10" s="67" t="s">
        <v>66</v>
      </c>
      <c r="L10" s="53" t="s">
        <v>48</v>
      </c>
      <c r="M10" s="67" t="s">
        <v>66</v>
      </c>
      <c r="N10" s="11" t="s">
        <v>48</v>
      </c>
    </row>
    <row r="11" spans="1:14" x14ac:dyDescent="0.25">
      <c r="A11" s="54" t="s">
        <v>22</v>
      </c>
      <c r="B11" s="10" t="s">
        <v>9</v>
      </c>
      <c r="C11" s="50">
        <v>814</v>
      </c>
      <c r="D11" s="31">
        <f>C11/C$25*100</f>
        <v>5.5487389229720518</v>
      </c>
      <c r="E11" s="50">
        <v>2782477.62</v>
      </c>
      <c r="F11" s="31">
        <f t="shared" ref="F11:F24" si="0">E11/E$25*100</f>
        <v>6.2271533166826769</v>
      </c>
      <c r="G11" s="51">
        <v>0</v>
      </c>
      <c r="H11" s="64">
        <f t="shared" ref="H11:H24" si="1">G11/G$25*100</f>
        <v>0</v>
      </c>
      <c r="I11" s="62">
        <v>0</v>
      </c>
      <c r="J11" s="31">
        <f t="shared" ref="J11:J24" si="2">I11/I$25*100</f>
        <v>0</v>
      </c>
      <c r="K11" s="51">
        <f>C11+G11</f>
        <v>814</v>
      </c>
      <c r="L11" s="64">
        <f t="shared" ref="L11:L24" si="3">K11/K$25*100</f>
        <v>5.2009456264775409</v>
      </c>
      <c r="M11" s="51">
        <f t="shared" ref="M11:M24" si="4">E11+I11</f>
        <v>2782477.62</v>
      </c>
      <c r="N11" s="31">
        <f t="shared" ref="N11:N24" si="5">M11/M$25*100</f>
        <v>5.2928684099625523</v>
      </c>
    </row>
    <row r="12" spans="1:14" x14ac:dyDescent="0.25">
      <c r="A12" s="54" t="s">
        <v>23</v>
      </c>
      <c r="B12" s="10" t="s">
        <v>10</v>
      </c>
      <c r="C12" s="49">
        <v>1334</v>
      </c>
      <c r="D12" s="31">
        <f t="shared" ref="D12:D24" si="6">C12/C$25*100</f>
        <v>9.0933878663940018</v>
      </c>
      <c r="E12" s="49">
        <v>4103315.0599999996</v>
      </c>
      <c r="F12" s="31">
        <f t="shared" si="0"/>
        <v>9.1831725084182256</v>
      </c>
      <c r="G12" s="51">
        <v>0</v>
      </c>
      <c r="H12" s="64">
        <f t="shared" si="1"/>
        <v>0</v>
      </c>
      <c r="I12" s="62">
        <v>0</v>
      </c>
      <c r="J12" s="31">
        <f t="shared" si="2"/>
        <v>0</v>
      </c>
      <c r="K12" s="51">
        <f t="shared" ref="K12:K22" si="7">C12+G12</f>
        <v>1334</v>
      </c>
      <c r="L12" s="64">
        <f t="shared" si="3"/>
        <v>8.5234170340553312</v>
      </c>
      <c r="M12" s="51">
        <f t="shared" si="4"/>
        <v>4103315.0599999996</v>
      </c>
      <c r="N12" s="31">
        <f t="shared" si="5"/>
        <v>7.8053841299890108</v>
      </c>
    </row>
    <row r="13" spans="1:14" x14ac:dyDescent="0.25">
      <c r="A13" s="54" t="s">
        <v>24</v>
      </c>
      <c r="B13" s="10" t="s">
        <v>11</v>
      </c>
      <c r="C13" s="49">
        <v>2128</v>
      </c>
      <c r="D13" s="31">
        <f t="shared" si="6"/>
        <v>14.505794137695979</v>
      </c>
      <c r="E13" s="49">
        <v>6681062.8900000006</v>
      </c>
      <c r="F13" s="31">
        <f t="shared" si="0"/>
        <v>14.952142879923343</v>
      </c>
      <c r="G13" s="51">
        <v>0</v>
      </c>
      <c r="H13" s="64">
        <f t="shared" si="1"/>
        <v>0</v>
      </c>
      <c r="I13" s="62">
        <v>0</v>
      </c>
      <c r="J13" s="31">
        <f t="shared" si="2"/>
        <v>0</v>
      </c>
      <c r="K13" s="51">
        <f t="shared" si="7"/>
        <v>2128</v>
      </c>
      <c r="L13" s="64">
        <f t="shared" si="3"/>
        <v>13.596575298702959</v>
      </c>
      <c r="M13" s="51">
        <f t="shared" si="4"/>
        <v>6681062.8900000006</v>
      </c>
      <c r="N13" s="31">
        <f t="shared" si="5"/>
        <v>12.708812628456693</v>
      </c>
    </row>
    <row r="14" spans="1:14" x14ac:dyDescent="0.25">
      <c r="A14" s="54" t="s">
        <v>25</v>
      </c>
      <c r="B14" s="10" t="s">
        <v>19</v>
      </c>
      <c r="C14" s="49">
        <v>638</v>
      </c>
      <c r="D14" s="31">
        <f t="shared" si="6"/>
        <v>4.3490115882753919</v>
      </c>
      <c r="E14" s="49">
        <v>1953908.01</v>
      </c>
      <c r="F14" s="31">
        <f t="shared" si="0"/>
        <v>4.3728239384596916</v>
      </c>
      <c r="G14" s="51">
        <v>0</v>
      </c>
      <c r="H14" s="64">
        <f t="shared" si="1"/>
        <v>0</v>
      </c>
      <c r="I14" s="62">
        <v>0</v>
      </c>
      <c r="J14" s="31">
        <f t="shared" si="2"/>
        <v>0</v>
      </c>
      <c r="K14" s="51">
        <f t="shared" si="7"/>
        <v>638</v>
      </c>
      <c r="L14" s="64">
        <f t="shared" si="3"/>
        <v>4.0764168423742895</v>
      </c>
      <c r="M14" s="51">
        <f t="shared" si="4"/>
        <v>1953908.01</v>
      </c>
      <c r="N14" s="31">
        <f t="shared" si="5"/>
        <v>3.7167515410606597</v>
      </c>
    </row>
    <row r="15" spans="1:14" x14ac:dyDescent="0.25">
      <c r="A15" s="54" t="s">
        <v>26</v>
      </c>
      <c r="B15" s="10" t="s">
        <v>13</v>
      </c>
      <c r="C15" s="49">
        <v>710</v>
      </c>
      <c r="D15" s="31">
        <f t="shared" si="6"/>
        <v>4.8398091342876617</v>
      </c>
      <c r="E15" s="49">
        <v>2493317.29</v>
      </c>
      <c r="F15" s="31">
        <f t="shared" si="0"/>
        <v>5.580015781749851</v>
      </c>
      <c r="G15" s="51">
        <v>799</v>
      </c>
      <c r="H15" s="64">
        <f>G15/G$25*100</f>
        <v>81.447502548419976</v>
      </c>
      <c r="I15" s="62">
        <v>6329173.5</v>
      </c>
      <c r="J15" s="31">
        <f>I15/I$25*100</f>
        <v>80.244752795046296</v>
      </c>
      <c r="K15" s="51">
        <f>C15+G15</f>
        <v>1509</v>
      </c>
      <c r="L15" s="64">
        <f t="shared" si="3"/>
        <v>9.6415564500670889</v>
      </c>
      <c r="M15" s="51">
        <f>E15+I15</f>
        <v>8822490.7899999991</v>
      </c>
      <c r="N15" s="31">
        <f t="shared" si="5"/>
        <v>16.782267165037094</v>
      </c>
    </row>
    <row r="16" spans="1:14" x14ac:dyDescent="0.25">
      <c r="A16" s="54" t="s">
        <v>27</v>
      </c>
      <c r="B16" s="10" t="s">
        <v>14</v>
      </c>
      <c r="C16" s="49">
        <v>445</v>
      </c>
      <c r="D16" s="31">
        <f t="shared" si="6"/>
        <v>3.0334014996591683</v>
      </c>
      <c r="E16" s="49">
        <v>1496332.58</v>
      </c>
      <c r="F16" s="31">
        <f t="shared" si="0"/>
        <v>3.3487753221919347</v>
      </c>
      <c r="G16" s="51">
        <v>0</v>
      </c>
      <c r="H16" s="64">
        <f t="shared" si="1"/>
        <v>0</v>
      </c>
      <c r="I16" s="62">
        <v>0</v>
      </c>
      <c r="J16" s="31">
        <f t="shared" si="2"/>
        <v>0</v>
      </c>
      <c r="K16" s="51">
        <f t="shared" si="7"/>
        <v>445</v>
      </c>
      <c r="L16" s="64">
        <f t="shared" si="3"/>
        <v>2.8432688007156095</v>
      </c>
      <c r="M16" s="51">
        <f t="shared" si="4"/>
        <v>1496332.58</v>
      </c>
      <c r="N16" s="31">
        <f t="shared" si="5"/>
        <v>2.8463450654743325</v>
      </c>
    </row>
    <row r="17" spans="1:14" x14ac:dyDescent="0.25">
      <c r="A17" s="54" t="s">
        <v>28</v>
      </c>
      <c r="B17" s="10" t="s">
        <v>15</v>
      </c>
      <c r="C17" s="50">
        <v>1482</v>
      </c>
      <c r="D17" s="31">
        <f t="shared" si="6"/>
        <v>10.102249488752555</v>
      </c>
      <c r="E17" s="50">
        <v>4207810</v>
      </c>
      <c r="F17" s="31">
        <f t="shared" si="0"/>
        <v>9.4170309975289346</v>
      </c>
      <c r="G17" s="51">
        <v>0</v>
      </c>
      <c r="H17" s="64">
        <f t="shared" si="1"/>
        <v>0</v>
      </c>
      <c r="I17" s="62">
        <v>0</v>
      </c>
      <c r="J17" s="31">
        <f t="shared" si="2"/>
        <v>0</v>
      </c>
      <c r="K17" s="51">
        <f t="shared" si="7"/>
        <v>1482</v>
      </c>
      <c r="L17" s="64">
        <f t="shared" si="3"/>
        <v>9.4690435115967038</v>
      </c>
      <c r="M17" s="51">
        <f t="shared" si="4"/>
        <v>4207810</v>
      </c>
      <c r="N17" s="31">
        <f t="shared" si="5"/>
        <v>8.0041558875591345</v>
      </c>
    </row>
    <row r="18" spans="1:14" x14ac:dyDescent="0.25">
      <c r="A18" s="54" t="s">
        <v>29</v>
      </c>
      <c r="B18" s="10" t="s">
        <v>16</v>
      </c>
      <c r="C18" s="49">
        <v>679</v>
      </c>
      <c r="D18" s="31">
        <f t="shared" si="6"/>
        <v>4.6284935241990457</v>
      </c>
      <c r="E18" s="49">
        <v>2213794.37</v>
      </c>
      <c r="F18" s="31">
        <f t="shared" si="0"/>
        <v>4.9544466609578475</v>
      </c>
      <c r="G18" s="51">
        <v>0</v>
      </c>
      <c r="H18" s="64">
        <f t="shared" si="1"/>
        <v>0</v>
      </c>
      <c r="I18" s="62">
        <v>0</v>
      </c>
      <c r="J18" s="31">
        <f t="shared" si="2"/>
        <v>0</v>
      </c>
      <c r="K18" s="51">
        <f t="shared" si="7"/>
        <v>679</v>
      </c>
      <c r="L18" s="64">
        <f t="shared" si="3"/>
        <v>4.338380934125615</v>
      </c>
      <c r="M18" s="51">
        <f t="shared" si="4"/>
        <v>2213794.37</v>
      </c>
      <c r="N18" s="31">
        <f t="shared" si="5"/>
        <v>4.2111110626384667</v>
      </c>
    </row>
    <row r="19" spans="1:14" x14ac:dyDescent="0.25">
      <c r="A19" s="54" t="s">
        <v>30</v>
      </c>
      <c r="B19" s="10" t="s">
        <v>8</v>
      </c>
      <c r="C19" s="49">
        <v>1553</v>
      </c>
      <c r="D19" s="31">
        <f t="shared" si="6"/>
        <v>10.586230402181322</v>
      </c>
      <c r="E19" s="49">
        <v>4517305.57</v>
      </c>
      <c r="F19" s="31">
        <f t="shared" si="0"/>
        <v>10.109678568661636</v>
      </c>
      <c r="G19" s="51">
        <v>0</v>
      </c>
      <c r="H19" s="64">
        <f t="shared" si="1"/>
        <v>0</v>
      </c>
      <c r="I19" s="62">
        <v>0</v>
      </c>
      <c r="J19" s="31">
        <f t="shared" si="2"/>
        <v>0</v>
      </c>
      <c r="K19" s="51">
        <f t="shared" si="7"/>
        <v>1553</v>
      </c>
      <c r="L19" s="64">
        <f t="shared" si="3"/>
        <v>9.9226886460929009</v>
      </c>
      <c r="M19" s="51">
        <f t="shared" si="4"/>
        <v>4517305.57</v>
      </c>
      <c r="N19" s="31">
        <f t="shared" si="5"/>
        <v>8.5928827523151412</v>
      </c>
    </row>
    <row r="20" spans="1:14" x14ac:dyDescent="0.25">
      <c r="A20" s="54" t="s">
        <v>31</v>
      </c>
      <c r="B20" s="10" t="s">
        <v>12</v>
      </c>
      <c r="C20" s="49">
        <v>599</v>
      </c>
      <c r="D20" s="31">
        <f t="shared" si="6"/>
        <v>4.0831629175187452</v>
      </c>
      <c r="E20" s="49">
        <v>1717233.74</v>
      </c>
      <c r="F20" s="31">
        <f t="shared" si="0"/>
        <v>3.8431496097928717</v>
      </c>
      <c r="G20" s="51">
        <v>0</v>
      </c>
      <c r="H20" s="64">
        <f t="shared" si="1"/>
        <v>0</v>
      </c>
      <c r="I20" s="62">
        <v>0</v>
      </c>
      <c r="J20" s="31">
        <f t="shared" si="2"/>
        <v>0</v>
      </c>
      <c r="K20" s="51">
        <f t="shared" si="7"/>
        <v>599</v>
      </c>
      <c r="L20" s="64">
        <f t="shared" si="3"/>
        <v>3.8272314868059549</v>
      </c>
      <c r="M20" s="51">
        <f t="shared" si="4"/>
        <v>1717233.74</v>
      </c>
      <c r="N20" s="31">
        <f t="shared" si="5"/>
        <v>3.2665463864423989</v>
      </c>
    </row>
    <row r="21" spans="1:14" x14ac:dyDescent="0.25">
      <c r="A21" s="54" t="s">
        <v>32</v>
      </c>
      <c r="B21" s="10" t="s">
        <v>52</v>
      </c>
      <c r="C21" s="49">
        <v>1435</v>
      </c>
      <c r="D21" s="31">
        <f t="shared" si="6"/>
        <v>9.7818677573278805</v>
      </c>
      <c r="E21" s="49">
        <v>3711912.65</v>
      </c>
      <c r="F21" s="31">
        <f t="shared" si="0"/>
        <v>8.3072183594719746</v>
      </c>
      <c r="G21" s="51">
        <v>0</v>
      </c>
      <c r="H21" s="64">
        <f t="shared" si="1"/>
        <v>0</v>
      </c>
      <c r="I21" s="62">
        <v>0</v>
      </c>
      <c r="J21" s="31">
        <f t="shared" si="2"/>
        <v>0</v>
      </c>
      <c r="K21" s="51">
        <f t="shared" si="7"/>
        <v>1435</v>
      </c>
      <c r="L21" s="64">
        <f t="shared" si="3"/>
        <v>9.1687432112964018</v>
      </c>
      <c r="M21" s="51">
        <f t="shared" si="4"/>
        <v>3711912.65</v>
      </c>
      <c r="N21" s="31">
        <f t="shared" si="5"/>
        <v>7.0608529119904961</v>
      </c>
    </row>
    <row r="22" spans="1:14" x14ac:dyDescent="0.25">
      <c r="A22" s="54" t="s">
        <v>33</v>
      </c>
      <c r="B22" s="10" t="s">
        <v>18</v>
      </c>
      <c r="C22" s="49">
        <v>128</v>
      </c>
      <c r="D22" s="31">
        <f t="shared" si="6"/>
        <v>0.87252897068848001</v>
      </c>
      <c r="E22" s="49">
        <v>468623.04</v>
      </c>
      <c r="F22" s="31">
        <f t="shared" si="0"/>
        <v>1.0487730419948242</v>
      </c>
      <c r="G22" s="51">
        <v>0</v>
      </c>
      <c r="H22" s="64">
        <f t="shared" si="1"/>
        <v>0</v>
      </c>
      <c r="I22" s="62">
        <v>0</v>
      </c>
      <c r="J22" s="31">
        <f t="shared" si="2"/>
        <v>0</v>
      </c>
      <c r="K22" s="51">
        <f t="shared" si="7"/>
        <v>128</v>
      </c>
      <c r="L22" s="64">
        <f t="shared" si="3"/>
        <v>0.81783911571145607</v>
      </c>
      <c r="M22" s="51">
        <f t="shared" si="4"/>
        <v>468623.04</v>
      </c>
      <c r="N22" s="31">
        <f t="shared" si="5"/>
        <v>0.8914213960853411</v>
      </c>
    </row>
    <row r="23" spans="1:14" x14ac:dyDescent="0.25">
      <c r="A23" s="54" t="s">
        <v>34</v>
      </c>
      <c r="B23" s="10" t="s">
        <v>17</v>
      </c>
      <c r="C23" s="49">
        <v>685</v>
      </c>
      <c r="D23" s="31">
        <f t="shared" si="6"/>
        <v>4.6693933197000677</v>
      </c>
      <c r="E23" s="49">
        <v>1570103.11</v>
      </c>
      <c r="F23" s="31">
        <f t="shared" si="0"/>
        <v>3.5138729306186791</v>
      </c>
      <c r="G23" s="51">
        <v>0</v>
      </c>
      <c r="H23" s="64">
        <f t="shared" si="1"/>
        <v>0</v>
      </c>
      <c r="I23" s="62">
        <v>0</v>
      </c>
      <c r="J23" s="31">
        <f t="shared" si="2"/>
        <v>0</v>
      </c>
      <c r="K23" s="51">
        <f>C23+G23</f>
        <v>685</v>
      </c>
      <c r="L23" s="64">
        <f t="shared" si="3"/>
        <v>4.3767171426745897</v>
      </c>
      <c r="M23" s="51">
        <f t="shared" si="4"/>
        <v>1570103.11</v>
      </c>
      <c r="N23" s="31">
        <f t="shared" si="5"/>
        <v>2.9866724143869159</v>
      </c>
    </row>
    <row r="24" spans="1:14" x14ac:dyDescent="0.25">
      <c r="A24" s="54" t="s">
        <v>35</v>
      </c>
      <c r="B24" s="10" t="s">
        <v>21</v>
      </c>
      <c r="C24" s="49">
        <v>2040</v>
      </c>
      <c r="D24" s="31">
        <f t="shared" si="6"/>
        <v>13.905930470347649</v>
      </c>
      <c r="E24" s="49">
        <v>6765783.25</v>
      </c>
      <c r="F24" s="31">
        <f t="shared" si="0"/>
        <v>15.141746083547512</v>
      </c>
      <c r="G24" s="51">
        <v>182</v>
      </c>
      <c r="H24" s="64">
        <f t="shared" si="1"/>
        <v>18.55249745158002</v>
      </c>
      <c r="I24" s="62">
        <v>1558162.7799999998</v>
      </c>
      <c r="J24" s="31">
        <f t="shared" si="2"/>
        <v>19.755247204953712</v>
      </c>
      <c r="K24" s="51">
        <f>C24+G24</f>
        <v>2222</v>
      </c>
      <c r="L24" s="64">
        <f t="shared" si="3"/>
        <v>14.197175899303559</v>
      </c>
      <c r="M24" s="51">
        <f t="shared" si="4"/>
        <v>8323946.0299999993</v>
      </c>
      <c r="N24" s="31">
        <f t="shared" si="5"/>
        <v>15.833928248601762</v>
      </c>
    </row>
    <row r="25" spans="1:14" ht="15.75" thickBot="1" x14ac:dyDescent="0.3">
      <c r="A25" s="55"/>
      <c r="B25" s="56" t="s">
        <v>51</v>
      </c>
      <c r="C25" s="70">
        <f>SUM(C11:C24)</f>
        <v>14670</v>
      </c>
      <c r="D25" s="71">
        <f t="shared" ref="D25:N25" si="8">SUM(D11:D24)</f>
        <v>100</v>
      </c>
      <c r="E25" s="70">
        <f>SUM(E11:E24)</f>
        <v>44682979.18</v>
      </c>
      <c r="F25" s="71">
        <f t="shared" si="8"/>
        <v>100</v>
      </c>
      <c r="G25" s="70">
        <f>SUM(G11:G24)</f>
        <v>981</v>
      </c>
      <c r="H25" s="71">
        <f t="shared" si="8"/>
        <v>100</v>
      </c>
      <c r="I25" s="70">
        <f t="shared" si="8"/>
        <v>7887336.2799999993</v>
      </c>
      <c r="J25" s="58">
        <f t="shared" si="8"/>
        <v>100</v>
      </c>
      <c r="K25" s="61">
        <f>SUM(K11:K24)</f>
        <v>15651</v>
      </c>
      <c r="L25" s="57">
        <f t="shared" si="8"/>
        <v>99.999999999999986</v>
      </c>
      <c r="M25" s="61">
        <f>SUM(M11:M24)</f>
        <v>52570315.460000001</v>
      </c>
      <c r="N25" s="58">
        <f t="shared" si="8"/>
        <v>100</v>
      </c>
    </row>
    <row r="28" spans="1:14" x14ac:dyDescent="0.25">
      <c r="B28" t="s">
        <v>58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8"/>
      <c r="J31" s="14"/>
      <c r="K31" s="14"/>
      <c r="L31" s="14"/>
      <c r="M31" s="68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I16:I24 I11:I1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31.05.2025. godine.</oddFooter>
  </headerFooter>
  <ignoredErrors>
    <ignoredError sqref="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2025-06-24T11:42:24Z</dcterms:modified>
</cp:coreProperties>
</file>