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V - 2025/Jezici/BS EVLADA 0X0625/"/>
    </mc:Choice>
  </mc:AlternateContent>
  <xr:revisionPtr revIDLastSave="38" documentId="13_ncr:1_{C6994E4A-7DB4-4B75-A6F6-543C85380796}" xr6:coauthVersionLast="47" xr6:coauthVersionMax="47" xr10:uidLastSave="{7035EDC0-07B6-4B77-8739-232787A18134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2" l="1"/>
  <c r="E37" i="22"/>
  <c r="C37" i="22"/>
  <c r="C32" i="22"/>
  <c r="C38" i="22" s="1"/>
  <c r="C37" i="23"/>
  <c r="C32" i="23"/>
  <c r="C38" i="23" s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2" i="22"/>
  <c r="D29" i="22" l="1"/>
  <c r="D17" i="22"/>
  <c r="D28" i="22"/>
  <c r="D16" i="22"/>
  <c r="D27" i="22"/>
  <c r="D15" i="22"/>
  <c r="D14" i="22"/>
  <c r="D36" i="22"/>
  <c r="D25" i="22"/>
  <c r="D35" i="22"/>
  <c r="D24" i="22"/>
  <c r="D34" i="22"/>
  <c r="D23" i="22"/>
  <c r="D33" i="22"/>
  <c r="D22" i="22"/>
  <c r="D21" i="22"/>
  <c r="D18" i="22"/>
  <c r="D31" i="22"/>
  <c r="D26" i="22"/>
  <c r="D19" i="22"/>
  <c r="D30" i="22"/>
  <c r="D20" i="22"/>
  <c r="D37" i="22"/>
  <c r="D32" i="22"/>
  <c r="D38" i="22" s="1"/>
  <c r="D29" i="23"/>
  <c r="D17" i="23"/>
  <c r="D28" i="23"/>
  <c r="D16" i="23"/>
  <c r="D36" i="23"/>
  <c r="D25" i="23"/>
  <c r="D24" i="23"/>
  <c r="D20" i="23"/>
  <c r="D31" i="23"/>
  <c r="D19" i="23"/>
  <c r="D30" i="23"/>
  <c r="D18" i="23"/>
  <c r="D27" i="23"/>
  <c r="D15" i="23"/>
  <c r="D35" i="23"/>
  <c r="D34" i="23"/>
  <c r="D23" i="23"/>
  <c r="D33" i="23"/>
  <c r="D22" i="23"/>
  <c r="D21" i="23"/>
  <c r="D26" i="23"/>
  <c r="D14" i="23"/>
  <c r="D37" i="23"/>
  <c r="D32" i="23"/>
  <c r="D38" i="23" s="1"/>
  <c r="E33" i="21"/>
  <c r="E37" i="21" s="1"/>
  <c r="E38" i="23"/>
  <c r="F32" i="22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F38" i="21" l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<sst xmlns="http://schemas.openxmlformats.org/spreadsheetml/2006/main" count="328" uniqueCount="73">
  <si>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</si>
  <si>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</si>
  <si>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</si>
  <si>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</si>
  <si>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</si>
  <si>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</si>
  <si>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</si>
  <si>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</si>
  <si>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</si>
  <si>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</si>
  <si>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</si>
  <si>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</si>
  <si>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</si>
  <si>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</si>
  <si>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</si>
  <si>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</si>
  <si>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</si>
  <si>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</si>
  <si>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</si>
  <si>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</si>
  <si>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</si>
  <si>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</si>
  <si>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</si>
  <si>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</si>
  <si>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</si>
  <si>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</si>
  <si>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</si>
  <si>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</si>
  <si>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</si>
  <si>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</si>
  <si>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</si>
  <si>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</si>
  <si>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</si>
  <si>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</si>
  <si>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</si>
  <si>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</si>
  <si>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</si>
  <si>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</si>
  <si>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</si>
  <si>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</si>
  <si>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</si>
  <si>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</si>
  <si>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</si>
  <si>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</si>
  <si>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</si>
  <si>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</si>
  <si>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</si>
  <si>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</si>
  <si>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</si>
  <si>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</si>
  <si>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</si>
  <si>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</si>
  <si>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</si>
  <si>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</si>
  <si>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</si>
  <si>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</si>
  <si>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</si>
  <si>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</si>
  <si>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</si>
  <si>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</si>
  <si>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</si>
  <si>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</si>
  <si>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</si>
  <si>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</si>
  <si>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</si>
  <si>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</si>
  <si>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</si>
  <si>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</si>
  <si>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</si>
  <si>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</si>
  <si>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</si>
  <si>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I-IV-2024</t>
  </si>
  <si>
    <t>I-IV-2025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</si>
</sst>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1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0" fillId="0" borderId="0" xfId="0" applyNumberFormat="1" applyFont="1"/>
    <xf numFmtId="167" fontId="44" fillId="0" borderId="0" xfId="0" applyNumberFormat="1" applyFont="1"/>
    <xf numFmtId="3" fontId="12" fillId="4" borderId="59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4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6" t="s">
        <v>36</v>
      </c>
      <c r="D11" s="96"/>
      <c r="E11" s="96"/>
      <c r="F11" s="97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0" t="s">
        <v>35</v>
      </c>
      <c r="E12" s="90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1" t="s">
        <v>25</v>
      </c>
      <c r="E13" s="70" t="s">
        <v>72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20702885.559999999</v>
      </c>
      <c r="D14" s="85">
        <f t="shared" ref="D14:D37" si="0">C14/C$38*100</f>
        <v>5.8406777772674818</v>
      </c>
      <c r="E14" s="48">
        <f>FBiH!E14+RS!E14</f>
        <v>23947212.84</v>
      </c>
      <c r="F14" s="85">
        <f t="shared" ref="F14:F37" si="1">E14/E$38*100</f>
        <v>6.3173781510496214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7168190.79</v>
      </c>
      <c r="D15" s="86">
        <f t="shared" si="0"/>
        <v>2.0222829580460879</v>
      </c>
      <c r="E15" s="48">
        <f>FBiH!E15+RS!E15</f>
        <v>8275320.0599999996</v>
      </c>
      <c r="F15" s="86">
        <f t="shared" si="1"/>
        <v>2.1830651645883412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39833929.719999999</v>
      </c>
      <c r="D16" s="86">
        <f t="shared" si="0"/>
        <v>11.237909199785902</v>
      </c>
      <c r="E16" s="48">
        <f>FBiH!E16+RS!E16</f>
        <v>44684796.729999997</v>
      </c>
      <c r="F16" s="86">
        <f t="shared" si="1"/>
        <v>11.788042325939236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23059.14</v>
      </c>
      <c r="D17" s="86">
        <f t="shared" si="0"/>
        <v>6.5054219698299715E-3</v>
      </c>
      <c r="E17" s="48">
        <f>FBiH!E17+RS!E17</f>
        <v>0</v>
      </c>
      <c r="F17" s="86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3525</v>
      </c>
      <c r="D18" s="86">
        <f t="shared" si="0"/>
        <v>9.9446954412222882E-4</v>
      </c>
      <c r="E18" s="48">
        <f>FBiH!E18+RS!E18</f>
        <v>1601.54</v>
      </c>
      <c r="F18" s="86">
        <f t="shared" si="1"/>
        <v>4.2249316743584798E-4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2065</v>
      </c>
      <c r="D19" s="86">
        <f t="shared" si="0"/>
        <v>5.8257577549288009E-4</v>
      </c>
      <c r="E19" s="48">
        <f>FBiH!E19+RS!E19</f>
        <v>307.5</v>
      </c>
      <c r="F19" s="86">
        <f t="shared" si="1"/>
        <v>8.111982778233654E-5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2088103.57</v>
      </c>
      <c r="D20" s="86">
        <f t="shared" si="0"/>
        <v>0.58909373201075144</v>
      </c>
      <c r="E20" s="48">
        <f>FBiH!E20+RS!E20</f>
        <v>2471262.61</v>
      </c>
      <c r="F20" s="86">
        <f t="shared" si="1"/>
        <v>0.6519297474085447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16761524.16</v>
      </c>
      <c r="D21" s="86">
        <f t="shared" si="0"/>
        <v>4.7287447631741628</v>
      </c>
      <c r="E21" s="48">
        <f>FBiH!E21+RS!E21</f>
        <v>18356886.300000001</v>
      </c>
      <c r="F21" s="86">
        <f t="shared" si="1"/>
        <v>4.8426258708160423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21943481.93</v>
      </c>
      <c r="D22" s="86">
        <f t="shared" si="0"/>
        <v>6.1906736089025438</v>
      </c>
      <c r="E22" s="48">
        <f>FBiH!E22+RS!E22</f>
        <v>21413555.18</v>
      </c>
      <c r="F22" s="86">
        <f t="shared" si="1"/>
        <v>5.6489883200297903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163758064.69999999</v>
      </c>
      <c r="D23" s="86">
        <f t="shared" si="0"/>
        <v>46.199264666254592</v>
      </c>
      <c r="E23" s="48">
        <f>FBiH!E23+RS!E23</f>
        <v>175834127.90000001</v>
      </c>
      <c r="F23" s="86">
        <f t="shared" si="1"/>
        <v>46.385802190261259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17897.43</v>
      </c>
      <c r="D24" s="86">
        <f t="shared" si="0"/>
        <v>5.0492054051232632E-3</v>
      </c>
      <c r="E24" s="48">
        <f>FBiH!E24+RS!E24</f>
        <v>69683.070000000007</v>
      </c>
      <c r="F24" s="86">
        <f>E24/E$38*100</f>
        <v>1.8382694756892692E-2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10239.65</v>
      </c>
      <c r="D25" s="86">
        <f t="shared" si="0"/>
        <v>2.8888000191407606E-3</v>
      </c>
      <c r="E25" s="48">
        <f>FBiH!E25+RS!E25</f>
        <v>9110.73</v>
      </c>
      <c r="F25" s="86">
        <f t="shared" si="1"/>
        <v>2.4034499140532257E-3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5918001.8799999999</v>
      </c>
      <c r="D26" s="86">
        <f t="shared" si="0"/>
        <v>1.6695808884306649</v>
      </c>
      <c r="E26" s="48">
        <f>FBiH!E26+RS!E26</f>
        <v>6605768.0700000003</v>
      </c>
      <c r="F26" s="86">
        <f t="shared" si="1"/>
        <v>1.7426301405153097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3288992.19</v>
      </c>
      <c r="D27" s="86">
        <f t="shared" si="0"/>
        <v>0.92788725214492795</v>
      </c>
      <c r="E27" s="48">
        <f>FBiH!E27+RS!E27</f>
        <v>2534685.41</v>
      </c>
      <c r="F27" s="86">
        <f t="shared" si="1"/>
        <v>0.66866095590764596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259964.79999999999</v>
      </c>
      <c r="D28" s="86">
        <f t="shared" si="0"/>
        <v>7.3341014508886915E-2</v>
      </c>
      <c r="E28" s="48">
        <f>FBiH!E28+RS!E28</f>
        <v>284039</v>
      </c>
      <c r="F28" s="86">
        <f t="shared" si="1"/>
        <v>7.4930714677941754E-2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3357648.8200000003</v>
      </c>
      <c r="D29" s="86">
        <f t="shared" si="0"/>
        <v>0.94725659329019574</v>
      </c>
      <c r="E29" s="48">
        <f>FBiH!E29+RS!E29</f>
        <v>3805341.14</v>
      </c>
      <c r="F29" s="86">
        <f t="shared" si="1"/>
        <v>1.0038654241620819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68865.55</v>
      </c>
      <c r="D30" s="86">
        <f t="shared" si="0"/>
        <v>1.9428281450844413E-2</v>
      </c>
      <c r="E30" s="48">
        <f>FBiH!E30+RS!E30</f>
        <v>129288.45</v>
      </c>
      <c r="F30" s="86">
        <f t="shared" si="1"/>
        <v>3.4106851376407253E-2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1175292.8799999999</v>
      </c>
      <c r="D31" s="86">
        <f t="shared" si="0"/>
        <v>0.33157247505920601</v>
      </c>
      <c r="E31" s="48">
        <f>FBiH!E31+RS!E31</f>
        <v>1411280.9</v>
      </c>
      <c r="F31" s="86">
        <f t="shared" si="1"/>
        <v>0.37230199531870217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286381732.76999992</v>
      </c>
      <c r="D32" s="87">
        <f t="shared" si="0"/>
        <v>80.793733683039932</v>
      </c>
      <c r="E32" s="49">
        <f>SUM(E14:E31)</f>
        <v>309834267.42999995</v>
      </c>
      <c r="F32" s="87">
        <f t="shared" si="1"/>
        <v>81.735617609717067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59400993.43</v>
      </c>
      <c r="D33" s="86">
        <f t="shared" si="0"/>
        <v>16.758150030280742</v>
      </c>
      <c r="E33" s="48">
        <f>FBiH!E33+RS!E33</f>
        <v>59953071.340000004</v>
      </c>
      <c r="F33" s="86">
        <f t="shared" si="1"/>
        <v>15.815879096334756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150590.03</v>
      </c>
      <c r="D34" s="86">
        <f t="shared" si="0"/>
        <v>4.2484311626511423E-2</v>
      </c>
      <c r="E34" s="48">
        <f>FBiH!E34+RS!E34</f>
        <v>59591.199999999997</v>
      </c>
      <c r="F34" s="86">
        <f t="shared" si="1"/>
        <v>1.5720415874285444E-2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8527010.9700000007</v>
      </c>
      <c r="D35" s="86">
        <f t="shared" si="0"/>
        <v>2.405631975052807</v>
      </c>
      <c r="E35" s="48">
        <f>FBiH!E35+RS!E35</f>
        <v>9221922.1300000008</v>
      </c>
      <c r="F35" s="86">
        <f t="shared" si="1"/>
        <v>2.4327828780738807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0</v>
      </c>
      <c r="D36" s="86">
        <f t="shared" si="0"/>
        <v>0</v>
      </c>
      <c r="E36" s="48">
        <f>FBiH!E36+RS!E36</f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68078594.430000007</v>
      </c>
      <c r="D37" s="87">
        <f t="shared" si="0"/>
        <v>19.206266316960061</v>
      </c>
      <c r="E37" s="51">
        <f>SUM(E33:E36)</f>
        <v>69234584.670000002</v>
      </c>
      <c r="F37" s="87">
        <f t="shared" si="1"/>
        <v>18.264382390282922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354460327.19999993</v>
      </c>
      <c r="D38" s="78">
        <f>D32+D37</f>
        <v>100</v>
      </c>
      <c r="E38" s="25">
        <f>E32+E37</f>
        <v>379068852.09999996</v>
      </c>
      <c r="F38" s="78">
        <f>F32+F37</f>
        <v>99.999999999999986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30.04.2025.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69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6" t="s">
        <v>36</v>
      </c>
      <c r="D11" s="96"/>
      <c r="E11" s="96"/>
      <c r="F11" s="97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0" t="s">
        <v>35</v>
      </c>
      <c r="E12" s="90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70" t="s">
        <v>71</v>
      </c>
      <c r="D13" s="91" t="s">
        <v>25</v>
      </c>
      <c r="E13" s="70" t="s">
        <v>72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41</v>
      </c>
      <c r="C14" s="48">
        <v>13529491</v>
      </c>
      <c r="D14" s="88">
        <f>C14/C$38*100</f>
        <v>5.4761156564491076</v>
      </c>
      <c r="E14" s="48">
        <v>14326145</v>
      </c>
      <c r="F14" s="88">
        <f>E14/E$38*100</f>
        <v>5.3322315683218786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42</v>
      </c>
      <c r="C15" s="48">
        <v>6508080</v>
      </c>
      <c r="D15" s="86">
        <f t="shared" ref="D15:D37" si="0">C15/C$38*100</f>
        <v>2.6341714393707281</v>
      </c>
      <c r="E15" s="48">
        <v>7616154</v>
      </c>
      <c r="F15" s="86">
        <f t="shared" ref="F15:F37" si="1">E15/E$38*100</f>
        <v>2.8347539961378971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43</v>
      </c>
      <c r="C16" s="48">
        <v>31696706</v>
      </c>
      <c r="D16" s="86">
        <f t="shared" si="0"/>
        <v>12.82936867207084</v>
      </c>
      <c r="E16" s="48">
        <v>36684514</v>
      </c>
      <c r="F16" s="86">
        <f t="shared" si="1"/>
        <v>13.654079560087235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6">
        <f t="shared" si="0"/>
        <v>0</v>
      </c>
      <c r="E17" s="48">
        <v>0</v>
      </c>
      <c r="F17" s="86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45</v>
      </c>
      <c r="C18" s="48">
        <v>3525</v>
      </c>
      <c r="D18" s="86">
        <f t="shared" si="0"/>
        <v>1.4267578646516047E-3</v>
      </c>
      <c r="E18" s="48">
        <v>0</v>
      </c>
      <c r="F18" s="86">
        <f t="shared" si="1"/>
        <v>0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46</v>
      </c>
      <c r="C19" s="48">
        <v>1721</v>
      </c>
      <c r="D19" s="86">
        <f t="shared" si="0"/>
        <v>6.9658164115330833E-4</v>
      </c>
      <c r="E19" s="48">
        <v>0</v>
      </c>
      <c r="F19" s="86">
        <f t="shared" si="1"/>
        <v>0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47</v>
      </c>
      <c r="C20" s="48">
        <v>1818666</v>
      </c>
      <c r="D20" s="86">
        <f t="shared" si="0"/>
        <v>0.73611234572325546</v>
      </c>
      <c r="E20" s="48">
        <v>2237983</v>
      </c>
      <c r="F20" s="86">
        <f t="shared" si="1"/>
        <v>0.83298358364847658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48</v>
      </c>
      <c r="C21" s="48">
        <v>13334483</v>
      </c>
      <c r="D21" s="86">
        <f t="shared" si="0"/>
        <v>5.3971853876065605</v>
      </c>
      <c r="E21" s="48">
        <v>14529800</v>
      </c>
      <c r="F21" s="86">
        <f t="shared" si="1"/>
        <v>5.4080325336231931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49</v>
      </c>
      <c r="C22" s="48">
        <v>12144754</v>
      </c>
      <c r="D22" s="86">
        <f t="shared" si="0"/>
        <v>4.915637810995471</v>
      </c>
      <c r="E22" s="48">
        <v>12056718</v>
      </c>
      <c r="F22" s="86">
        <f t="shared" si="1"/>
        <v>4.4875444392022157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50</v>
      </c>
      <c r="C23" s="48">
        <v>99684887</v>
      </c>
      <c r="D23" s="86">
        <f t="shared" si="0"/>
        <v>40.347857167136603</v>
      </c>
      <c r="E23" s="48">
        <v>109725533</v>
      </c>
      <c r="F23" s="86">
        <f t="shared" si="1"/>
        <v>40.840152805485644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51</v>
      </c>
      <c r="C24" s="48">
        <v>6356</v>
      </c>
      <c r="D24" s="86">
        <f t="shared" si="0"/>
        <v>2.5726164504186098E-3</v>
      </c>
      <c r="E24" s="48">
        <v>8850</v>
      </c>
      <c r="F24" s="86">
        <f t="shared" si="1"/>
        <v>3.2939949567485621E-3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52</v>
      </c>
      <c r="C25" s="48">
        <v>7140</v>
      </c>
      <c r="D25" s="86">
        <f t="shared" si="0"/>
        <v>2.889943589677293E-3</v>
      </c>
      <c r="E25" s="48">
        <v>5626</v>
      </c>
      <c r="F25" s="86">
        <f t="shared" si="1"/>
        <v>2.0940130651601594E-3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53</v>
      </c>
      <c r="C26" s="48">
        <v>4360238</v>
      </c>
      <c r="D26" s="86">
        <f t="shared" si="0"/>
        <v>1.7648237895752581</v>
      </c>
      <c r="E26" s="48">
        <v>5072268</v>
      </c>
      <c r="F26" s="86">
        <f t="shared" si="1"/>
        <v>1.8879124532516514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54</v>
      </c>
      <c r="C27" s="48">
        <v>1207313</v>
      </c>
      <c r="D27" s="86">
        <f t="shared" si="0"/>
        <v>0.48866477102017675</v>
      </c>
      <c r="E27" s="48">
        <v>1694767</v>
      </c>
      <c r="F27" s="86">
        <f t="shared" si="1"/>
        <v>0.6307970565947898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55</v>
      </c>
      <c r="C28" s="48">
        <v>250130</v>
      </c>
      <c r="D28" s="86">
        <f t="shared" si="0"/>
        <v>0.10124111905966124</v>
      </c>
      <c r="E28" s="48">
        <v>284039</v>
      </c>
      <c r="F28" s="86">
        <f t="shared" si="1"/>
        <v>0.10572011678191015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56</v>
      </c>
      <c r="C29" s="48">
        <v>2313166</v>
      </c>
      <c r="D29" s="86">
        <f t="shared" si="0"/>
        <v>0.93626320077863667</v>
      </c>
      <c r="E29" s="48">
        <v>2921567</v>
      </c>
      <c r="F29" s="86">
        <f t="shared" si="1"/>
        <v>1.0874154761359351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57</v>
      </c>
      <c r="C30" s="48">
        <v>68588</v>
      </c>
      <c r="D30" s="86">
        <f t="shared" si="0"/>
        <v>2.7761267637084898E-2</v>
      </c>
      <c r="E30" s="48">
        <v>78914</v>
      </c>
      <c r="F30" s="86">
        <f t="shared" si="1"/>
        <v>2.9372013335237968E-2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58</v>
      </c>
      <c r="C31" s="48">
        <v>921723</v>
      </c>
      <c r="D31" s="86">
        <f t="shared" si="0"/>
        <v>0.37307107497312658</v>
      </c>
      <c r="E31" s="48">
        <v>1100523</v>
      </c>
      <c r="F31" s="86">
        <f t="shared" si="1"/>
        <v>0.40961776404359296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59</v>
      </c>
      <c r="C32" s="49">
        <f>SUM(C14:C31)</f>
        <v>187856967</v>
      </c>
      <c r="D32" s="87">
        <f t="shared" si="0"/>
        <v>76.035859601942406</v>
      </c>
      <c r="E32" s="49">
        <f>SUM(E14:E31)</f>
        <v>208343401</v>
      </c>
      <c r="F32" s="87">
        <f t="shared" si="1"/>
        <v>77.546001374671562</v>
      </c>
      <c r="H32" s="45"/>
      <c r="I32" s="45"/>
    </row>
    <row r="33" spans="1:9" s="1" customFormat="1" ht="17.100000000000001" customHeight="1" x14ac:dyDescent="0.25">
      <c r="A33" s="76" t="s">
        <v>22</v>
      </c>
      <c r="B33" s="4" t="s">
        <v>60</v>
      </c>
      <c r="C33" s="94">
        <v>51507201</v>
      </c>
      <c r="D33" s="86">
        <f t="shared" si="0"/>
        <v>20.847745847642837</v>
      </c>
      <c r="E33" s="94">
        <v>52060639</v>
      </c>
      <c r="F33" s="86">
        <f t="shared" si="1"/>
        <v>19.377116645322882</v>
      </c>
      <c r="H33" s="45"/>
      <c r="I33" s="45"/>
    </row>
    <row r="34" spans="1:9" s="1" customFormat="1" ht="17.100000000000001" customHeight="1" x14ac:dyDescent="0.25">
      <c r="A34" s="76" t="s">
        <v>20</v>
      </c>
      <c r="B34" s="5" t="s">
        <v>61</v>
      </c>
      <c r="C34" s="94">
        <v>149237</v>
      </c>
      <c r="D34" s="86">
        <f t="shared" si="0"/>
        <v>6.0404273318301144E-2</v>
      </c>
      <c r="E34" s="94">
        <v>39532</v>
      </c>
      <c r="F34" s="86">
        <f t="shared" si="1"/>
        <v>1.4713921879116855E-2</v>
      </c>
      <c r="H34" s="45"/>
      <c r="I34" s="45"/>
    </row>
    <row r="35" spans="1:9" s="1" customFormat="1" ht="17.100000000000001" customHeight="1" x14ac:dyDescent="0.25">
      <c r="A35" s="76" t="s">
        <v>21</v>
      </c>
      <c r="B35" s="15" t="s">
        <v>62</v>
      </c>
      <c r="C35" s="94">
        <v>7550241</v>
      </c>
      <c r="D35" s="86">
        <f t="shared" si="0"/>
        <v>3.0559902770964533</v>
      </c>
      <c r="E35" s="94">
        <v>8227149</v>
      </c>
      <c r="F35" s="86">
        <f t="shared" si="1"/>
        <v>3.0621680581264377</v>
      </c>
      <c r="H35" s="45"/>
      <c r="I35" s="45"/>
    </row>
    <row r="36" spans="1:9" s="1" customFormat="1" ht="17.100000000000001" customHeight="1" x14ac:dyDescent="0.25">
      <c r="A36" s="74" t="s">
        <v>19</v>
      </c>
      <c r="B36" s="15" t="s">
        <v>63</v>
      </c>
      <c r="C36" s="94">
        <v>0</v>
      </c>
      <c r="D36" s="86">
        <f t="shared" si="0"/>
        <v>0</v>
      </c>
      <c r="E36" s="94">
        <v>0</v>
      </c>
      <c r="F36" s="86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64</v>
      </c>
      <c r="C37" s="51">
        <f>SUM(C33:C36)</f>
        <v>59206679</v>
      </c>
      <c r="D37" s="89">
        <f t="shared" si="0"/>
        <v>23.964140398057594</v>
      </c>
      <c r="E37" s="51">
        <f>SUM(E33:E36)</f>
        <v>60327320</v>
      </c>
      <c r="F37" s="89">
        <f t="shared" si="1"/>
        <v>22.453998625328435</v>
      </c>
    </row>
    <row r="38" spans="1:9" s="1" customFormat="1" ht="17.100000000000001" customHeight="1" x14ac:dyDescent="0.2">
      <c r="A38" s="80" t="s">
        <v>24</v>
      </c>
      <c r="B38" s="81" t="s">
        <v>65</v>
      </c>
      <c r="C38" s="95">
        <f>C32+C37</f>
        <v>247063646</v>
      </c>
      <c r="D38" s="82">
        <f>D32+D37</f>
        <v>100</v>
      </c>
      <c r="E38" s="95">
        <f>E32+E37</f>
        <v>268670721</v>
      </c>
      <c r="F38" s="82">
        <f>F32+F37</f>
        <v>100</v>
      </c>
    </row>
    <row r="40" spans="1:9" x14ac:dyDescent="0.25">
      <c r="B40" s="36"/>
      <c r="C40" s="37"/>
      <c r="E40" s="37"/>
    </row>
    <row r="41" spans="1:9" x14ac:dyDescent="0.25">
      <c r="A41" s="83" t="s">
        <v>70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30.04.2025.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E32 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8" t="s">
        <v>36</v>
      </c>
      <c r="D7" s="98"/>
      <c r="E7" s="98"/>
      <c r="F7" s="98"/>
      <c r="G7" s="98"/>
      <c r="H7" s="98"/>
      <c r="I7" s="99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0" t="s">
        <v>37</v>
      </c>
      <c r="H8" s="100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6" t="s">
        <v>36</v>
      </c>
      <c r="D11" s="96"/>
      <c r="E11" s="96"/>
      <c r="F11" s="97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0" t="s">
        <v>35</v>
      </c>
      <c r="E12" s="90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1" t="s">
        <v>25</v>
      </c>
      <c r="E13" s="70" t="s">
        <v>72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2">
        <v>7173394.5599999996</v>
      </c>
      <c r="D14" s="85">
        <f>C14/C$38*100</f>
        <v>6.6793447244811137</v>
      </c>
      <c r="E14" s="92">
        <v>9621067.8399999999</v>
      </c>
      <c r="F14" s="85">
        <f>E14/E$38*100</f>
        <v>8.7148828917086618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59">
        <v>660110.79</v>
      </c>
      <c r="D15" s="86">
        <f t="shared" ref="D15:D37" si="0">C15/C$38*100</f>
        <v>0.6146472894918471</v>
      </c>
      <c r="E15" s="59">
        <v>659166.05999999994</v>
      </c>
      <c r="F15" s="86">
        <f t="shared" ref="F15:F37" si="1">E15/E$38*100</f>
        <v>0.59708081416968839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59">
        <v>8137223.7199999997</v>
      </c>
      <c r="D16" s="86">
        <f t="shared" si="0"/>
        <v>7.5767925312760971</v>
      </c>
      <c r="E16" s="59">
        <v>8000282.7299999995</v>
      </c>
      <c r="F16" s="86">
        <f t="shared" si="1"/>
        <v>7.2467555838904945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59">
        <v>23059.14</v>
      </c>
      <c r="D17" s="86">
        <f t="shared" si="0"/>
        <v>2.1470998677378124E-2</v>
      </c>
      <c r="E17" s="59">
        <v>0</v>
      </c>
      <c r="F17" s="86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59">
        <v>0</v>
      </c>
      <c r="D18" s="86">
        <f t="shared" si="0"/>
        <v>0</v>
      </c>
      <c r="E18" s="59">
        <v>1601.54</v>
      </c>
      <c r="F18" s="86">
        <f t="shared" si="1"/>
        <v>1.450694847858706E-3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59">
        <v>344</v>
      </c>
      <c r="D19" s="86">
        <f t="shared" si="0"/>
        <v>3.2030784951295128E-4</v>
      </c>
      <c r="E19" s="59">
        <v>307.5</v>
      </c>
      <c r="F19" s="86">
        <f t="shared" si="1"/>
        <v>2.7853732389859266E-4</v>
      </c>
    </row>
    <row r="20" spans="1:6" s="1" customFormat="1" ht="16.5" customHeight="1" x14ac:dyDescent="0.25">
      <c r="A20" s="19" t="s">
        <v>6</v>
      </c>
      <c r="B20" s="12" t="s">
        <v>47</v>
      </c>
      <c r="C20" s="59">
        <v>269437.57</v>
      </c>
      <c r="D20" s="86">
        <f t="shared" si="0"/>
        <v>0.25088072274620721</v>
      </c>
      <c r="E20" s="59">
        <v>233279.61</v>
      </c>
      <c r="F20" s="86">
        <f t="shared" si="1"/>
        <v>0.21130757167319469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59">
        <v>3427041.16</v>
      </c>
      <c r="D21" s="86">
        <f t="shared" si="0"/>
        <v>3.1910121632324713</v>
      </c>
      <c r="E21" s="59">
        <v>3827086.3000000003</v>
      </c>
      <c r="F21" s="86">
        <f t="shared" si="1"/>
        <v>3.4666223620519245</v>
      </c>
    </row>
    <row r="22" spans="1:6" s="1" customFormat="1" ht="16.5" customHeight="1" x14ac:dyDescent="0.25">
      <c r="A22" s="19" t="s">
        <v>8</v>
      </c>
      <c r="B22" s="12" t="s">
        <v>49</v>
      </c>
      <c r="C22" s="59">
        <v>9798727.9299999997</v>
      </c>
      <c r="D22" s="86">
        <f t="shared" si="0"/>
        <v>9.1238647419209098</v>
      </c>
      <c r="E22" s="59">
        <v>9356837.1799999997</v>
      </c>
      <c r="F22" s="86">
        <f t="shared" si="1"/>
        <v>8.475539474055461</v>
      </c>
    </row>
    <row r="23" spans="1:6" s="1" customFormat="1" ht="16.5" customHeight="1" x14ac:dyDescent="0.25">
      <c r="A23" s="19" t="s">
        <v>9</v>
      </c>
      <c r="B23" s="12" t="s">
        <v>50</v>
      </c>
      <c r="C23" s="59">
        <v>64073177.699999996</v>
      </c>
      <c r="D23" s="86">
        <f t="shared" si="0"/>
        <v>59.660295815547052</v>
      </c>
      <c r="E23" s="59">
        <v>66108594.900000013</v>
      </c>
      <c r="F23" s="86">
        <f t="shared" si="1"/>
        <v>59.881987350055788</v>
      </c>
    </row>
    <row r="24" spans="1:6" s="1" customFormat="1" ht="16.5" customHeight="1" x14ac:dyDescent="0.25">
      <c r="A24" s="19" t="s">
        <v>10</v>
      </c>
      <c r="B24" s="12" t="s">
        <v>51</v>
      </c>
      <c r="C24" s="59">
        <v>11541.430000000002</v>
      </c>
      <c r="D24" s="86">
        <f t="shared" si="0"/>
        <v>1.0746542510477505E-2</v>
      </c>
      <c r="E24" s="59">
        <v>60833.070000000007</v>
      </c>
      <c r="F24" s="86">
        <f t="shared" si="1"/>
        <v>5.5103351292148821E-2</v>
      </c>
    </row>
    <row r="25" spans="1:6" s="1" customFormat="1" ht="16.5" customHeight="1" x14ac:dyDescent="0.25">
      <c r="A25" s="19" t="s">
        <v>11</v>
      </c>
      <c r="B25" s="12" t="s">
        <v>52</v>
      </c>
      <c r="C25" s="59">
        <v>3099.65</v>
      </c>
      <c r="D25" s="86">
        <f t="shared" si="0"/>
        <v>2.8861692608802892E-3</v>
      </c>
      <c r="E25" s="59">
        <v>3484.73</v>
      </c>
      <c r="F25" s="86">
        <f t="shared" si="1"/>
        <v>3.1565117681598143E-3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59">
        <v>1557763.8800000001</v>
      </c>
      <c r="D26" s="86">
        <f t="shared" si="0"/>
        <v>1.4504767396853231</v>
      </c>
      <c r="E26" s="59">
        <v>1533500.0699999998</v>
      </c>
      <c r="F26" s="86">
        <f t="shared" si="1"/>
        <v>1.3890634331580634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59">
        <v>2081679.19</v>
      </c>
      <c r="D27" s="86">
        <f t="shared" si="0"/>
        <v>1.9383086765254718</v>
      </c>
      <c r="E27" s="59">
        <v>839918.40999999992</v>
      </c>
      <c r="F27" s="86">
        <f t="shared" si="1"/>
        <v>0.76080854053515745</v>
      </c>
    </row>
    <row r="28" spans="1:6" s="1" customFormat="1" ht="17.100000000000001" customHeight="1" x14ac:dyDescent="0.25">
      <c r="A28" s="19" t="s">
        <v>14</v>
      </c>
      <c r="B28" s="12" t="s">
        <v>55</v>
      </c>
      <c r="C28" s="59">
        <v>9834.7999999999993</v>
      </c>
      <c r="D28" s="86">
        <f t="shared" si="0"/>
        <v>9.1574524371801549E-3</v>
      </c>
      <c r="E28" s="59">
        <v>0</v>
      </c>
      <c r="F28" s="86">
        <f t="shared" si="1"/>
        <v>0</v>
      </c>
    </row>
    <row r="29" spans="1:6" s="1" customFormat="1" ht="17.100000000000001" customHeight="1" x14ac:dyDescent="0.25">
      <c r="A29" s="19" t="s">
        <v>15</v>
      </c>
      <c r="B29" s="12" t="s">
        <v>56</v>
      </c>
      <c r="C29" s="59">
        <v>1044482.8200000002</v>
      </c>
      <c r="D29" s="86">
        <f t="shared" si="0"/>
        <v>0.97254664513785771</v>
      </c>
      <c r="E29" s="59">
        <v>883774.14</v>
      </c>
      <c r="F29" s="86">
        <f t="shared" si="1"/>
        <v>0.80053360613456981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59">
        <v>277.55</v>
      </c>
      <c r="D30" s="86">
        <f t="shared" si="0"/>
        <v>2.5843442916371985E-4</v>
      </c>
      <c r="E30" s="59">
        <v>50374.45</v>
      </c>
      <c r="F30" s="86">
        <f t="shared" si="1"/>
        <v>4.562980323858036E-2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59">
        <v>253569.88</v>
      </c>
      <c r="D31" s="86">
        <f t="shared" si="0"/>
        <v>0.23610588070946836</v>
      </c>
      <c r="E31" s="59">
        <v>310757.90000000002</v>
      </c>
      <c r="F31" s="86">
        <f t="shared" si="1"/>
        <v>0.28148837023202111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98524765.769999981</v>
      </c>
      <c r="D32" s="87">
        <f t="shared" si="0"/>
        <v>91.739115835918398</v>
      </c>
      <c r="E32" s="49">
        <f>SUM(E14:E31)</f>
        <v>101490866.43000001</v>
      </c>
      <c r="F32" s="87">
        <f t="shared" si="1"/>
        <v>91.931688896135668</v>
      </c>
    </row>
    <row r="33" spans="1:6" s="1" customFormat="1" ht="17.100000000000001" customHeight="1" x14ac:dyDescent="0.25">
      <c r="A33" s="21" t="s">
        <v>22</v>
      </c>
      <c r="B33" s="4" t="s">
        <v>60</v>
      </c>
      <c r="C33" s="93">
        <v>7893792.4299999997</v>
      </c>
      <c r="D33" s="86">
        <f t="shared" si="0"/>
        <v>7.3501269702177723</v>
      </c>
      <c r="E33" s="93">
        <v>7892432.3399999999</v>
      </c>
      <c r="F33" s="86">
        <f t="shared" si="1"/>
        <v>7.1490633594611639</v>
      </c>
    </row>
    <row r="34" spans="1:6" s="1" customFormat="1" ht="17.100000000000001" customHeight="1" x14ac:dyDescent="0.25">
      <c r="A34" s="21" t="s">
        <v>20</v>
      </c>
      <c r="B34" s="5" t="s">
        <v>61</v>
      </c>
      <c r="C34" s="93">
        <v>1353.03</v>
      </c>
      <c r="D34" s="86">
        <f t="shared" si="0"/>
        <v>1.2598434000770594E-3</v>
      </c>
      <c r="E34" s="93">
        <v>20059.2</v>
      </c>
      <c r="F34" s="86">
        <f t="shared" si="1"/>
        <v>1.8169872805029758E-2</v>
      </c>
    </row>
    <row r="35" spans="1:6" s="1" customFormat="1" ht="17.100000000000001" customHeight="1" x14ac:dyDescent="0.25">
      <c r="A35" s="21" t="s">
        <v>21</v>
      </c>
      <c r="B35" s="15" t="s">
        <v>62</v>
      </c>
      <c r="C35" s="93">
        <v>976769.97</v>
      </c>
      <c r="D35" s="86">
        <f t="shared" si="0"/>
        <v>0.9094973504637498</v>
      </c>
      <c r="E35" s="93">
        <v>994773.13000000012</v>
      </c>
      <c r="F35" s="86">
        <f t="shared" si="1"/>
        <v>0.90107787159813613</v>
      </c>
    </row>
    <row r="36" spans="1:6" s="1" customFormat="1" ht="17.100000000000001" customHeight="1" x14ac:dyDescent="0.25">
      <c r="A36" s="19" t="s">
        <v>19</v>
      </c>
      <c r="B36" s="15" t="s">
        <v>63</v>
      </c>
      <c r="C36" s="93">
        <v>0</v>
      </c>
      <c r="D36" s="86">
        <f t="shared" si="0"/>
        <v>0</v>
      </c>
      <c r="E36" s="93"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8871915.4299999997</v>
      </c>
      <c r="D37" s="79">
        <f t="shared" si="0"/>
        <v>8.2608841640816006</v>
      </c>
      <c r="E37" s="51">
        <f>SUM(E33:E36)</f>
        <v>8907264.6699999999</v>
      </c>
      <c r="F37" s="79">
        <f t="shared" si="1"/>
        <v>8.0683111038643283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107396681.19999999</v>
      </c>
      <c r="D38" s="78">
        <f>D32+D37</f>
        <v>100</v>
      </c>
      <c r="E38" s="25">
        <f>E32+E37</f>
        <v>110398131.10000001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3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30.04.2025.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E32 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8" t="s">
        <v>36</v>
      </c>
      <c r="D7" s="98"/>
      <c r="E7" s="98"/>
      <c r="F7" s="98"/>
      <c r="G7" s="98"/>
      <c r="H7" s="98"/>
      <c r="I7" s="99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0" t="s">
        <v>37</v>
      </c>
      <c r="H8" s="100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2025-06-03T11:31:13Z</dcterms:modified>
</cp:coreProperties>
</file>