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 - 2025/Jezici/BS EVLADA 110325/"/>
    </mc:Choice>
  </mc:AlternateContent>
  <xr:revisionPtr revIDLastSave="120" documentId="13_ncr:1_{F330CE56-A7D1-4503-B453-99B15486EE95}" xr6:coauthVersionLast="47" xr6:coauthVersionMax="47" xr10:uidLastSave="{19D01006-9DFB-42D0-93E4-11A11A7553CF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41" l="1"/>
  <c r="C11" i="41"/>
  <c r="I25" i="43" l="1"/>
  <c r="E25" i="43" l="1"/>
  <c r="C25" i="43" l="1"/>
  <c r="M11" i="42" l="1"/>
  <c r="C21" i="42"/>
  <c r="D11" i="42" l="1"/>
  <c r="I21" i="42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4" i="41"/>
  <c r="E33" i="41"/>
  <c r="E32" i="41"/>
  <c r="M32" i="41" s="1"/>
  <c r="E31" i="41"/>
  <c r="E30" i="41"/>
  <c r="E29" i="41"/>
  <c r="E28" i="41"/>
  <c r="E27" i="41"/>
  <c r="E26" i="41"/>
  <c r="E25" i="41"/>
  <c r="M25" i="41" s="1"/>
  <c r="E24" i="41"/>
  <c r="M24" i="41" s="1"/>
  <c r="E23" i="41"/>
  <c r="E22" i="41"/>
  <c r="M22" i="41" s="1"/>
  <c r="E21" i="41"/>
  <c r="E20" i="41"/>
  <c r="E19" i="41"/>
  <c r="M19" i="41" s="1"/>
  <c r="E18" i="41"/>
  <c r="E17" i="41"/>
  <c r="E16" i="41"/>
  <c r="E15" i="41"/>
  <c r="E14" i="41"/>
  <c r="E13" i="41"/>
  <c r="E12" i="41"/>
  <c r="E11" i="41"/>
  <c r="M11" i="41" s="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M31" i="41" l="1"/>
  <c r="M26" i="41"/>
  <c r="M27" i="41"/>
  <c r="M16" i="41"/>
  <c r="M17" i="41"/>
  <c r="M18" i="41"/>
  <c r="M15" i="41"/>
  <c r="M21" i="41"/>
  <c r="M23" i="41"/>
  <c r="M14" i="41"/>
  <c r="M28" i="41"/>
  <c r="M29" i="41"/>
  <c r="M30" i="41"/>
  <c r="M13" i="41"/>
  <c r="M33" i="41"/>
  <c r="I35" i="41"/>
  <c r="M12" i="41"/>
  <c r="M34" i="41"/>
  <c r="M20" i="41"/>
  <c r="L11" i="43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C35" i="41"/>
  <c r="M35" i="41" l="1"/>
  <c r="L25" i="43"/>
  <c r="K12" i="42"/>
  <c r="K12" i="41" s="1"/>
  <c r="K13" i="42"/>
  <c r="K14" i="41" s="1"/>
  <c r="K14" i="42"/>
  <c r="K15" i="41" s="1"/>
  <c r="K15" i="42"/>
  <c r="K18" i="41" s="1"/>
  <c r="K16" i="42"/>
  <c r="K21" i="41" s="1"/>
  <c r="K17" i="42"/>
  <c r="K28" i="41" s="1"/>
  <c r="K18" i="42"/>
  <c r="K31" i="41" s="1"/>
  <c r="K19" i="42"/>
  <c r="K32" i="41" s="1"/>
  <c r="K20" i="42"/>
  <c r="K33" i="41" s="1"/>
  <c r="K11" i="42"/>
  <c r="K11" i="41" s="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E21" i="42"/>
  <c r="M20" i="42"/>
  <c r="M19" i="42"/>
  <c r="M18" i="42"/>
  <c r="M17" i="42"/>
  <c r="M16" i="42"/>
  <c r="M15" i="42"/>
  <c r="M14" i="42"/>
  <c r="M13" i="42"/>
  <c r="M12" i="42"/>
  <c r="J12" i="42"/>
  <c r="M11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F19" i="42" l="1"/>
  <c r="H20" i="42"/>
  <c r="M25" i="43"/>
  <c r="N24" i="43" s="1"/>
  <c r="M21" i="42"/>
  <c r="F35" i="41"/>
  <c r="D35" i="41"/>
  <c r="H35" i="41"/>
  <c r="J35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K17" i="4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L12" i="42" l="1"/>
  <c r="N12" i="42"/>
  <c r="K35" i="41"/>
  <c r="L23" i="41" s="1"/>
  <c r="N25" i="41"/>
  <c r="N20" i="43"/>
  <c r="N16" i="43"/>
  <c r="N12" i="43"/>
  <c r="N22" i="43"/>
  <c r="N18" i="43"/>
  <c r="N14" i="43"/>
  <c r="D21" i="42"/>
  <c r="F21" i="42"/>
  <c r="H21" i="42"/>
  <c r="N23" i="43"/>
  <c r="N21" i="43"/>
  <c r="N19" i="43"/>
  <c r="N17" i="43"/>
  <c r="N15" i="43"/>
  <c r="N13" i="43"/>
  <c r="N11" i="43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24" i="41" l="1"/>
  <c r="L31" i="41"/>
  <c r="L30" i="41"/>
  <c r="L20" i="41"/>
  <c r="L28" i="41"/>
  <c r="L16" i="41"/>
  <c r="L32" i="41"/>
  <c r="L21" i="41"/>
  <c r="L11" i="41"/>
  <c r="L25" i="41"/>
  <c r="L15" i="41"/>
  <c r="L29" i="41"/>
  <c r="L14" i="41"/>
  <c r="L26" i="41"/>
  <c r="L12" i="41"/>
  <c r="L34" i="41"/>
  <c r="L22" i="41"/>
  <c r="L18" i="41"/>
  <c r="L27" i="41"/>
  <c r="L33" i="41"/>
  <c r="L19" i="41"/>
  <c r="L13" i="41"/>
  <c r="L17" i="4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L35" i="41" l="1"/>
  <c r="N35" i="4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<sst xmlns="http://schemas.openxmlformats.org/spreadsheetml/2006/main" count="173" uniqueCount="67">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</sst>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1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7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8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8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165" fontId="2" fillId="0" borderId="8" xfId="6" applyNumberFormat="1" applyFont="1" applyBorder="1" applyAlignment="1">
      <alignment horizontal="left" vertical="center"/>
    </xf>
    <xf numFmtId="3" fontId="2" fillId="0" borderId="0" xfId="6" applyNumberFormat="1" applyFont="1" applyFill="1" applyBorder="1" applyAlignment="1">
      <alignment horizontal="right" vertical="center"/>
    </xf>
    <xf numFmtId="165" fontId="2" fillId="0" borderId="9" xfId="6" applyNumberFormat="1" applyFont="1" applyFill="1" applyBorder="1" applyAlignment="1">
      <alignment horizontal="right" vertical="center"/>
    </xf>
    <xf numFmtId="165" fontId="2" fillId="0" borderId="8" xfId="6" applyNumberFormat="1" applyFont="1" applyFill="1" applyBorder="1" applyAlignment="1">
      <alignment horizontal="right" vertical="center"/>
    </xf>
    <xf numFmtId="167" fontId="2" fillId="0" borderId="0" xfId="6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2" fillId="2" borderId="15" xfId="6" applyNumberFormat="1" applyFont="1" applyFill="1" applyBorder="1" applyAlignment="1">
      <alignment horizontal="right" vertical="center"/>
    </xf>
    <xf numFmtId="167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" fontId="3" fillId="0" borderId="0" xfId="6" applyNumberFormat="1" applyFont="1" applyFill="1" applyBorder="1" applyAlignment="1">
      <alignment horizontal="right" vertical="center"/>
    </xf>
    <xf numFmtId="165" fontId="3" fillId="0" borderId="9" xfId="6" applyNumberFormat="1" applyFont="1" applyFill="1" applyBorder="1" applyAlignment="1">
      <alignment horizontal="right" vertical="center"/>
    </xf>
    <xf numFmtId="165" fontId="3" fillId="0" borderId="8" xfId="6" applyNumberFormat="1" applyFont="1" applyFill="1" applyBorder="1" applyAlignment="1">
      <alignment horizontal="right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8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6" t="s">
        <v>7</v>
      </c>
      <c r="C8" s="81" t="s">
        <v>53</v>
      </c>
      <c r="D8" s="81"/>
      <c r="E8" s="82"/>
      <c r="F8" s="82"/>
      <c r="G8" s="81" t="s">
        <v>54</v>
      </c>
      <c r="H8" s="81"/>
      <c r="I8" s="81"/>
      <c r="J8" s="81"/>
      <c r="K8" s="81" t="s">
        <v>55</v>
      </c>
      <c r="L8" s="81"/>
      <c r="M8" s="81"/>
      <c r="N8" s="83"/>
    </row>
    <row r="9" spans="1:14" ht="19.5" customHeight="1" x14ac:dyDescent="0.25">
      <c r="A9" s="5"/>
      <c r="B9" s="77"/>
      <c r="C9" s="79" t="s">
        <v>46</v>
      </c>
      <c r="D9" s="79"/>
      <c r="E9" s="79" t="s">
        <v>20</v>
      </c>
      <c r="F9" s="79"/>
      <c r="G9" s="79" t="s">
        <v>46</v>
      </c>
      <c r="H9" s="79"/>
      <c r="I9" s="79" t="s">
        <v>20</v>
      </c>
      <c r="J9" s="79"/>
      <c r="K9" s="79" t="s">
        <v>46</v>
      </c>
      <c r="L9" s="79"/>
      <c r="M9" s="79" t="s">
        <v>20</v>
      </c>
      <c r="N9" s="80"/>
    </row>
    <row r="10" spans="1:14" ht="18.75" customHeight="1" thickBot="1" x14ac:dyDescent="0.3">
      <c r="A10" s="6"/>
      <c r="B10" s="78"/>
      <c r="C10" s="46" t="s">
        <v>66</v>
      </c>
      <c r="D10" s="51" t="s">
        <v>48</v>
      </c>
      <c r="E10" s="46" t="s">
        <v>66</v>
      </c>
      <c r="F10" s="7" t="s">
        <v>48</v>
      </c>
      <c r="G10" s="46" t="s">
        <v>66</v>
      </c>
      <c r="H10" s="51" t="s">
        <v>48</v>
      </c>
      <c r="I10" s="46" t="s">
        <v>66</v>
      </c>
      <c r="J10" s="7" t="s">
        <v>48</v>
      </c>
      <c r="K10" s="46" t="s">
        <v>66</v>
      </c>
      <c r="L10" s="51" t="s">
        <v>48</v>
      </c>
      <c r="M10" s="46" t="s">
        <v>66</v>
      </c>
      <c r="N10" s="11" t="s">
        <v>48</v>
      </c>
    </row>
    <row r="11" spans="1:14" x14ac:dyDescent="0.25">
      <c r="A11" s="40" t="s">
        <v>22</v>
      </c>
      <c r="B11" s="8" t="s">
        <v>50</v>
      </c>
      <c r="C11" s="48">
        <f>FBiH!C11</f>
        <v>1509</v>
      </c>
      <c r="D11" s="29">
        <f t="shared" ref="D11:D22" si="0">C11/C$35*100</f>
        <v>11.366375414281411</v>
      </c>
      <c r="E11" s="48">
        <f>FBiH!E11</f>
        <v>3568246</v>
      </c>
      <c r="F11" s="29">
        <f t="shared" ref="F11:F22" si="1">E11/E$35*100</f>
        <v>13.827698367452919</v>
      </c>
      <c r="G11" s="48">
        <f>FBiH!G11</f>
        <v>87</v>
      </c>
      <c r="H11" s="63">
        <f t="shared" ref="H11:H22" si="2">G11/G$35*100</f>
        <v>6.0082872928176796</v>
      </c>
      <c r="I11" s="48">
        <f>FBiH!I11</f>
        <v>926836</v>
      </c>
      <c r="J11" s="29">
        <f t="shared" ref="J11:J22" si="3">I11/I$35*100</f>
        <v>10.869323621379623</v>
      </c>
      <c r="K11" s="48">
        <f>FBiH!K11</f>
        <v>1596</v>
      </c>
      <c r="L11" s="63">
        <f t="shared" ref="L11:L22" si="4">K11/K$35*100</f>
        <v>10.839445802770985</v>
      </c>
      <c r="M11" s="48">
        <f>E11+I11</f>
        <v>4495082</v>
      </c>
      <c r="N11" s="29">
        <f t="shared" ref="N11:N22" si="5">M11/M$35*100</f>
        <v>13.092926255639997</v>
      </c>
    </row>
    <row r="12" spans="1:14" x14ac:dyDescent="0.25">
      <c r="A12" s="40" t="s">
        <v>23</v>
      </c>
      <c r="B12" s="67" t="s">
        <v>61</v>
      </c>
      <c r="C12" s="47">
        <f>FBiH!C12</f>
        <v>2741</v>
      </c>
      <c r="D12" s="29">
        <f t="shared" si="0"/>
        <v>20.646278999698705</v>
      </c>
      <c r="E12" s="47">
        <f>FBiH!E12</f>
        <v>4640585</v>
      </c>
      <c r="F12" s="29">
        <f t="shared" si="1"/>
        <v>17.983235917177936</v>
      </c>
      <c r="G12" s="47">
        <f>FBiH!G12</f>
        <v>0</v>
      </c>
      <c r="H12" s="63">
        <f t="shared" si="2"/>
        <v>0</v>
      </c>
      <c r="I12" s="47">
        <f>FBiH!I12</f>
        <v>0</v>
      </c>
      <c r="J12" s="29">
        <f t="shared" si="3"/>
        <v>0</v>
      </c>
      <c r="K12" s="47">
        <f>FBiH!K12</f>
        <v>2741</v>
      </c>
      <c r="L12" s="63">
        <f t="shared" si="4"/>
        <v>18.615865254007062</v>
      </c>
      <c r="M12" s="48">
        <f t="shared" ref="M12:M34" si="6">E12+I12</f>
        <v>4640585</v>
      </c>
      <c r="N12" s="29">
        <f t="shared" si="5"/>
        <v>13.516736110270989</v>
      </c>
    </row>
    <row r="13" spans="1:14" x14ac:dyDescent="0.25">
      <c r="A13" s="40" t="s">
        <v>24</v>
      </c>
      <c r="B13" s="67" t="s">
        <v>9</v>
      </c>
      <c r="C13" s="47">
        <f>RS!C11</f>
        <v>93</v>
      </c>
      <c r="D13" s="29">
        <f t="shared" si="0"/>
        <v>0.70051220247062373</v>
      </c>
      <c r="E13" s="47">
        <f>RS!E11</f>
        <v>499251.81</v>
      </c>
      <c r="F13" s="29">
        <f t="shared" si="1"/>
        <v>1.9347050169985238</v>
      </c>
      <c r="G13" s="47">
        <f>RS!G11</f>
        <v>0</v>
      </c>
      <c r="H13" s="63">
        <f t="shared" si="2"/>
        <v>0</v>
      </c>
      <c r="I13" s="47">
        <f>RS!I11</f>
        <v>0</v>
      </c>
      <c r="J13" s="29">
        <f t="shared" si="3"/>
        <v>0</v>
      </c>
      <c r="K13" s="47">
        <f>RS!K11</f>
        <v>93</v>
      </c>
      <c r="L13" s="63">
        <f t="shared" si="4"/>
        <v>0.63162184189079051</v>
      </c>
      <c r="M13" s="48">
        <f t="shared" si="6"/>
        <v>499251.81</v>
      </c>
      <c r="N13" s="29">
        <f t="shared" si="5"/>
        <v>1.4541819551511612</v>
      </c>
    </row>
    <row r="14" spans="1:14" x14ac:dyDescent="0.25">
      <c r="A14" s="40" t="s">
        <v>25</v>
      </c>
      <c r="B14" s="67" t="s">
        <v>0</v>
      </c>
      <c r="C14" s="47">
        <f>FBiH!C13</f>
        <v>433</v>
      </c>
      <c r="D14" s="29">
        <f t="shared" si="0"/>
        <v>3.2615245555890326</v>
      </c>
      <c r="E14" s="47">
        <f>FBiH!E13</f>
        <v>939068</v>
      </c>
      <c r="F14" s="29">
        <f t="shared" si="1"/>
        <v>3.6390845952121236</v>
      </c>
      <c r="G14" s="47">
        <f>FBiH!G13</f>
        <v>0</v>
      </c>
      <c r="H14" s="63">
        <f t="shared" si="2"/>
        <v>0</v>
      </c>
      <c r="I14" s="47">
        <f>FBiH!I13</f>
        <v>0</v>
      </c>
      <c r="J14" s="29">
        <f t="shared" si="3"/>
        <v>0</v>
      </c>
      <c r="K14" s="47">
        <f>FBiH!K13</f>
        <v>433</v>
      </c>
      <c r="L14" s="63">
        <f t="shared" si="4"/>
        <v>2.9407769627818525</v>
      </c>
      <c r="M14" s="48">
        <f t="shared" si="6"/>
        <v>939068</v>
      </c>
      <c r="N14" s="29">
        <f t="shared" si="5"/>
        <v>2.7352444456032932</v>
      </c>
    </row>
    <row r="15" spans="1:14" x14ac:dyDescent="0.25">
      <c r="A15" s="40" t="s">
        <v>26</v>
      </c>
      <c r="B15" s="8" t="s">
        <v>1</v>
      </c>
      <c r="C15" s="47">
        <f>FBiH!C14</f>
        <v>614</v>
      </c>
      <c r="D15" s="29">
        <f t="shared" si="0"/>
        <v>4.6248870141608913</v>
      </c>
      <c r="E15" s="47">
        <f>FBiH!E14</f>
        <v>1287626</v>
      </c>
      <c r="F15" s="29">
        <f t="shared" si="1"/>
        <v>4.9898196307345213</v>
      </c>
      <c r="G15" s="47">
        <f>FBiH!G14</f>
        <v>57</v>
      </c>
      <c r="H15" s="63">
        <f t="shared" si="2"/>
        <v>3.9364640883977895</v>
      </c>
      <c r="I15" s="47">
        <f>FBiH!I14</f>
        <v>631494</v>
      </c>
      <c r="J15" s="29">
        <f t="shared" si="3"/>
        <v>7.4057467027170976</v>
      </c>
      <c r="K15" s="47">
        <f>FBiH!K14</f>
        <v>671</v>
      </c>
      <c r="L15" s="63">
        <f t="shared" si="4"/>
        <v>4.557185547405596</v>
      </c>
      <c r="M15" s="48">
        <f t="shared" si="6"/>
        <v>1919120</v>
      </c>
      <c r="N15" s="29">
        <f t="shared" si="5"/>
        <v>5.5898639080941868</v>
      </c>
    </row>
    <row r="16" spans="1:14" x14ac:dyDescent="0.25">
      <c r="A16" s="40" t="s">
        <v>27</v>
      </c>
      <c r="B16" s="8" t="s">
        <v>10</v>
      </c>
      <c r="C16" s="47">
        <f>RS!C12</f>
        <v>274</v>
      </c>
      <c r="D16" s="29">
        <f t="shared" si="0"/>
        <v>2.0638746610424827</v>
      </c>
      <c r="E16" s="47">
        <f>RS!E12</f>
        <v>891059.36</v>
      </c>
      <c r="F16" s="29">
        <f t="shared" si="1"/>
        <v>3.4530410900973876</v>
      </c>
      <c r="G16" s="47">
        <f>RS!G12</f>
        <v>0</v>
      </c>
      <c r="H16" s="63">
        <f t="shared" si="2"/>
        <v>0</v>
      </c>
      <c r="I16" s="47">
        <f>RS!I12</f>
        <v>0</v>
      </c>
      <c r="J16" s="29">
        <f t="shared" si="3"/>
        <v>0</v>
      </c>
      <c r="K16" s="47">
        <f>RS!K12</f>
        <v>274</v>
      </c>
      <c r="L16" s="63">
        <f t="shared" si="4"/>
        <v>1.8609073621298562</v>
      </c>
      <c r="M16" s="48">
        <f t="shared" si="6"/>
        <v>891059.36</v>
      </c>
      <c r="N16" s="29">
        <f t="shared" si="5"/>
        <v>2.5954086020850724</v>
      </c>
    </row>
    <row r="17" spans="1:14" x14ac:dyDescent="0.25">
      <c r="A17" s="40" t="s">
        <v>28</v>
      </c>
      <c r="B17" s="8" t="s">
        <v>11</v>
      </c>
      <c r="C17" s="47">
        <f>RS!C13</f>
        <v>604</v>
      </c>
      <c r="D17" s="29">
        <f t="shared" si="0"/>
        <v>4.5495631214221151</v>
      </c>
      <c r="E17" s="47">
        <f>RS!E13</f>
        <v>1801736</v>
      </c>
      <c r="F17" s="29">
        <f t="shared" si="1"/>
        <v>6.9821032366549716</v>
      </c>
      <c r="G17" s="47">
        <f>RS!G13</f>
        <v>0</v>
      </c>
      <c r="H17" s="63">
        <f t="shared" si="2"/>
        <v>0</v>
      </c>
      <c r="I17" s="47">
        <f>RS!I13</f>
        <v>0</v>
      </c>
      <c r="J17" s="29">
        <f t="shared" si="3"/>
        <v>0</v>
      </c>
      <c r="K17" s="47">
        <f>RS!K13</f>
        <v>604</v>
      </c>
      <c r="L17" s="63">
        <f t="shared" si="4"/>
        <v>4.1021461559358867</v>
      </c>
      <c r="M17" s="48">
        <f t="shared" si="6"/>
        <v>1801736</v>
      </c>
      <c r="N17" s="29">
        <f t="shared" si="5"/>
        <v>5.2479568960325498</v>
      </c>
    </row>
    <row r="18" spans="1:14" x14ac:dyDescent="0.25">
      <c r="A18" s="40" t="s">
        <v>29</v>
      </c>
      <c r="B18" s="8" t="s">
        <v>2</v>
      </c>
      <c r="C18" s="47">
        <f>FBiH!C15</f>
        <v>1247</v>
      </c>
      <c r="D18" s="29">
        <f t="shared" si="0"/>
        <v>9.3928894245254586</v>
      </c>
      <c r="E18" s="47">
        <f>FBiH!E15</f>
        <v>2851053</v>
      </c>
      <c r="F18" s="29">
        <f t="shared" si="1"/>
        <v>11.04842572894967</v>
      </c>
      <c r="G18" s="47">
        <f>FBiH!G15</f>
        <v>0</v>
      </c>
      <c r="H18" s="63">
        <f t="shared" si="2"/>
        <v>0</v>
      </c>
      <c r="I18" s="47">
        <f>FBiH!I15</f>
        <v>0</v>
      </c>
      <c r="J18" s="29">
        <f t="shared" si="3"/>
        <v>0</v>
      </c>
      <c r="K18" s="47">
        <f>FBiH!K15</f>
        <v>1247</v>
      </c>
      <c r="L18" s="63">
        <f t="shared" si="4"/>
        <v>8.4691659875033967</v>
      </c>
      <c r="M18" s="48">
        <f t="shared" si="6"/>
        <v>2851053</v>
      </c>
      <c r="N18" s="29">
        <f t="shared" si="5"/>
        <v>8.3043260790172866</v>
      </c>
    </row>
    <row r="19" spans="1:14" x14ac:dyDescent="0.25">
      <c r="A19" s="40" t="s">
        <v>30</v>
      </c>
      <c r="B19" s="8" t="s">
        <v>19</v>
      </c>
      <c r="C19" s="47">
        <f>RS!C14</f>
        <v>140</v>
      </c>
      <c r="D19" s="29">
        <f t="shared" si="0"/>
        <v>1.0545344983428744</v>
      </c>
      <c r="E19" s="47">
        <f>RS!E14</f>
        <v>459992.48</v>
      </c>
      <c r="F19" s="29">
        <f t="shared" si="1"/>
        <v>1.7825669151556871</v>
      </c>
      <c r="G19" s="47">
        <f>RS!G14</f>
        <v>0</v>
      </c>
      <c r="H19" s="63">
        <f t="shared" si="2"/>
        <v>0</v>
      </c>
      <c r="I19" s="47">
        <f>RS!I14</f>
        <v>0</v>
      </c>
      <c r="J19" s="29">
        <f t="shared" si="3"/>
        <v>0</v>
      </c>
      <c r="K19" s="47">
        <f>RS!K14</f>
        <v>140</v>
      </c>
      <c r="L19" s="63">
        <f t="shared" si="4"/>
        <v>0.9508285791904374</v>
      </c>
      <c r="M19" s="48">
        <f t="shared" si="6"/>
        <v>459992.48</v>
      </c>
      <c r="N19" s="29">
        <f t="shared" si="5"/>
        <v>1.3398304232912672</v>
      </c>
    </row>
    <row r="20" spans="1:14" x14ac:dyDescent="0.25">
      <c r="A20" s="40" t="s">
        <v>31</v>
      </c>
      <c r="B20" s="8" t="s">
        <v>57</v>
      </c>
      <c r="C20" s="47">
        <f>RS!C15</f>
        <v>139</v>
      </c>
      <c r="D20" s="29">
        <f t="shared" si="0"/>
        <v>1.0470021090689967</v>
      </c>
      <c r="E20" s="47">
        <f>RS!E15</f>
        <v>264892.94</v>
      </c>
      <c r="F20" s="29">
        <f t="shared" si="1"/>
        <v>1.0265154571707793</v>
      </c>
      <c r="G20" s="47">
        <f>RS!G15</f>
        <v>84</v>
      </c>
      <c r="H20" s="63">
        <f t="shared" si="2"/>
        <v>5.8011049723756907</v>
      </c>
      <c r="I20" s="47">
        <f>RS!I15</f>
        <v>766616.47</v>
      </c>
      <c r="J20" s="29">
        <f t="shared" si="3"/>
        <v>8.9903742473422081</v>
      </c>
      <c r="K20" s="47">
        <f>RS!K15</f>
        <v>223</v>
      </c>
      <c r="L20" s="63">
        <f t="shared" si="4"/>
        <v>1.5145340939961967</v>
      </c>
      <c r="M20" s="48">
        <f t="shared" si="6"/>
        <v>1031509.4099999999</v>
      </c>
      <c r="N20" s="29">
        <f t="shared" si="5"/>
        <v>3.0045006158127308</v>
      </c>
    </row>
    <row r="21" spans="1:14" x14ac:dyDescent="0.25">
      <c r="A21" s="40" t="s">
        <v>32</v>
      </c>
      <c r="B21" s="8" t="s">
        <v>3</v>
      </c>
      <c r="C21" s="47">
        <f>FBiH!C16</f>
        <v>344</v>
      </c>
      <c r="D21" s="29">
        <f t="shared" si="0"/>
        <v>2.5911419102139197</v>
      </c>
      <c r="E21" s="47">
        <f>FBiH!E16</f>
        <v>796459</v>
      </c>
      <c r="F21" s="29">
        <f t="shared" si="1"/>
        <v>3.086444940747691</v>
      </c>
      <c r="G21" s="47">
        <f>FBiH!G16</f>
        <v>184</v>
      </c>
      <c r="H21" s="63">
        <f t="shared" si="2"/>
        <v>12.707182320441991</v>
      </c>
      <c r="I21" s="47">
        <f>FBiH!I16</f>
        <v>1507233</v>
      </c>
      <c r="J21" s="29">
        <f t="shared" si="3"/>
        <v>17.67583828187821</v>
      </c>
      <c r="K21" s="47">
        <f>FBiH!K16</f>
        <v>528</v>
      </c>
      <c r="L21" s="63">
        <f t="shared" si="4"/>
        <v>3.5859820700896492</v>
      </c>
      <c r="M21" s="48">
        <f t="shared" si="6"/>
        <v>2303692</v>
      </c>
      <c r="N21" s="29">
        <f t="shared" si="5"/>
        <v>6.7100154061055655</v>
      </c>
    </row>
    <row r="22" spans="1:14" x14ac:dyDescent="0.25">
      <c r="A22" s="40" t="s">
        <v>33</v>
      </c>
      <c r="B22" s="8" t="s">
        <v>14</v>
      </c>
      <c r="C22" s="47">
        <f>RS!C16</f>
        <v>73</v>
      </c>
      <c r="D22" s="29">
        <f t="shared" si="0"/>
        <v>0.5498644169930702</v>
      </c>
      <c r="E22" s="47">
        <f>RS!E16</f>
        <v>214879.11</v>
      </c>
      <c r="F22" s="29">
        <f t="shared" si="1"/>
        <v>0.83270142208433395</v>
      </c>
      <c r="G22" s="47">
        <f>RS!G16</f>
        <v>0</v>
      </c>
      <c r="H22" s="64">
        <f t="shared" si="2"/>
        <v>0</v>
      </c>
      <c r="I22" s="47">
        <f>RS!I16</f>
        <v>0</v>
      </c>
      <c r="J22" s="29">
        <f t="shared" si="3"/>
        <v>0</v>
      </c>
      <c r="K22" s="47">
        <f>RS!K16</f>
        <v>73</v>
      </c>
      <c r="L22" s="64">
        <f t="shared" si="4"/>
        <v>0.49578918772072805</v>
      </c>
      <c r="M22" s="48">
        <f t="shared" si="6"/>
        <v>214879.11</v>
      </c>
      <c r="N22" s="29">
        <f t="shared" si="5"/>
        <v>0.62588320771624528</v>
      </c>
    </row>
    <row r="23" spans="1:14" x14ac:dyDescent="0.25">
      <c r="A23" s="40" t="s">
        <v>34</v>
      </c>
      <c r="B23" s="8" t="s">
        <v>15</v>
      </c>
      <c r="C23" s="47">
        <f>RS!C17</f>
        <v>266</v>
      </c>
      <c r="D23" s="29">
        <f t="shared" ref="D23:D34" si="7">C23/C$35*100</f>
        <v>2.0036155468514614</v>
      </c>
      <c r="E23" s="47">
        <f>RS!E17</f>
        <v>483153.68</v>
      </c>
      <c r="F23" s="29">
        <f t="shared" ref="F23:F34" si="8">E23/E$35*100</f>
        <v>1.8723214016536052</v>
      </c>
      <c r="G23" s="47">
        <f>RS!G17</f>
        <v>0</v>
      </c>
      <c r="H23" s="64">
        <f t="shared" ref="H23:H34" si="9">G23/G$35*100</f>
        <v>0</v>
      </c>
      <c r="I23" s="47">
        <f>RS!I17</f>
        <v>0</v>
      </c>
      <c r="J23" s="29">
        <f t="shared" ref="J23:J34" si="10">I23/I$35*100</f>
        <v>0</v>
      </c>
      <c r="K23" s="47">
        <f>RS!K17</f>
        <v>266</v>
      </c>
      <c r="L23" s="64">
        <f t="shared" ref="L23:L34" si="11">K23/K$35*100</f>
        <v>1.8065743004618311</v>
      </c>
      <c r="M23" s="48">
        <f t="shared" si="6"/>
        <v>483153.68</v>
      </c>
      <c r="N23" s="29">
        <f t="shared" ref="N23:N34" si="12">M23/M$35*100</f>
        <v>1.4072925704983994</v>
      </c>
    </row>
    <row r="24" spans="1:14" x14ac:dyDescent="0.25">
      <c r="A24" s="40" t="s">
        <v>35</v>
      </c>
      <c r="B24" s="8" t="s">
        <v>16</v>
      </c>
      <c r="C24" s="47">
        <f>RS!C18</f>
        <v>122</v>
      </c>
      <c r="D24" s="29">
        <f t="shared" si="7"/>
        <v>0.91895149141307619</v>
      </c>
      <c r="E24" s="47">
        <f>RS!E18</f>
        <v>338705.26</v>
      </c>
      <c r="F24" s="29">
        <f t="shared" si="8"/>
        <v>1.3125536105833837</v>
      </c>
      <c r="G24" s="47">
        <f>RS!G18</f>
        <v>0</v>
      </c>
      <c r="H24" s="64">
        <f t="shared" si="9"/>
        <v>0</v>
      </c>
      <c r="I24" s="47">
        <f>RS!I18</f>
        <v>0</v>
      </c>
      <c r="J24" s="29">
        <f t="shared" si="10"/>
        <v>0</v>
      </c>
      <c r="K24" s="47">
        <f>RS!K18</f>
        <v>122</v>
      </c>
      <c r="L24" s="64">
        <f t="shared" si="11"/>
        <v>0.82857919043738104</v>
      </c>
      <c r="M24" s="48">
        <f t="shared" si="6"/>
        <v>338705.26</v>
      </c>
      <c r="N24" s="29">
        <f t="shared" si="12"/>
        <v>0.98655441470864647</v>
      </c>
    </row>
    <row r="25" spans="1:14" x14ac:dyDescent="0.25">
      <c r="A25" s="40" t="s">
        <v>36</v>
      </c>
      <c r="B25" s="8" t="s">
        <v>8</v>
      </c>
      <c r="C25" s="47">
        <f>RS!C19</f>
        <v>203</v>
      </c>
      <c r="D25" s="29">
        <f t="shared" si="7"/>
        <v>1.5290750225971679</v>
      </c>
      <c r="E25" s="47">
        <f>RS!E19</f>
        <v>615831.89</v>
      </c>
      <c r="F25" s="29">
        <f t="shared" si="8"/>
        <v>2.3864771711307027</v>
      </c>
      <c r="G25" s="47">
        <f>RS!G19</f>
        <v>0</v>
      </c>
      <c r="H25" s="64">
        <f t="shared" si="9"/>
        <v>0</v>
      </c>
      <c r="I25" s="47">
        <f>RS!I19</f>
        <v>0</v>
      </c>
      <c r="J25" s="29">
        <f t="shared" si="10"/>
        <v>0</v>
      </c>
      <c r="K25" s="47">
        <f>RS!K19</f>
        <v>203</v>
      </c>
      <c r="L25" s="64">
        <f t="shared" si="11"/>
        <v>1.3787014398261344</v>
      </c>
      <c r="M25" s="48">
        <f t="shared" si="6"/>
        <v>615831.89</v>
      </c>
      <c r="N25" s="29">
        <f t="shared" si="12"/>
        <v>1.7937473713808563</v>
      </c>
    </row>
    <row r="26" spans="1:14" x14ac:dyDescent="0.25">
      <c r="A26" s="40" t="s">
        <v>37</v>
      </c>
      <c r="B26" s="8" t="s">
        <v>12</v>
      </c>
      <c r="C26" s="47">
        <f>RS!C20</f>
        <v>155</v>
      </c>
      <c r="D26" s="29">
        <f t="shared" si="7"/>
        <v>1.1675203374510394</v>
      </c>
      <c r="E26" s="47">
        <f>RS!E20</f>
        <v>500100</v>
      </c>
      <c r="F26" s="29">
        <f t="shared" si="8"/>
        <v>1.9379919303666857</v>
      </c>
      <c r="G26" s="47">
        <f>RS!G20</f>
        <v>0</v>
      </c>
      <c r="H26" s="64">
        <f t="shared" si="9"/>
        <v>0</v>
      </c>
      <c r="I26" s="47">
        <f>RS!I20</f>
        <v>0</v>
      </c>
      <c r="J26" s="29">
        <f t="shared" si="10"/>
        <v>0</v>
      </c>
      <c r="K26" s="47">
        <f>RS!K20</f>
        <v>155</v>
      </c>
      <c r="L26" s="64">
        <f t="shared" si="11"/>
        <v>1.0527030698179842</v>
      </c>
      <c r="M26" s="48">
        <f t="shared" si="6"/>
        <v>500100</v>
      </c>
      <c r="N26" s="29">
        <f t="shared" si="12"/>
        <v>1.4566524972059605</v>
      </c>
    </row>
    <row r="27" spans="1:14" x14ac:dyDescent="0.25">
      <c r="A27" s="40" t="s">
        <v>38</v>
      </c>
      <c r="B27" s="8" t="s">
        <v>52</v>
      </c>
      <c r="C27" s="47">
        <f>RS!C21</f>
        <v>214</v>
      </c>
      <c r="D27" s="29">
        <f t="shared" si="7"/>
        <v>1.6119313046098223</v>
      </c>
      <c r="E27" s="47">
        <f>RS!E21</f>
        <v>577242.14</v>
      </c>
      <c r="F27" s="29">
        <f t="shared" si="8"/>
        <v>2.2369338316088716</v>
      </c>
      <c r="G27" s="47">
        <f>RS!G21</f>
        <v>0</v>
      </c>
      <c r="H27" s="64">
        <f t="shared" si="9"/>
        <v>0</v>
      </c>
      <c r="I27" s="47">
        <f>RS!I21</f>
        <v>0</v>
      </c>
      <c r="J27" s="29">
        <f t="shared" si="10"/>
        <v>0</v>
      </c>
      <c r="K27" s="47">
        <f>RS!K21</f>
        <v>214</v>
      </c>
      <c r="L27" s="64">
        <f t="shared" si="11"/>
        <v>1.4534093996196686</v>
      </c>
      <c r="M27" s="48">
        <f t="shared" si="6"/>
        <v>577242.14</v>
      </c>
      <c r="N27" s="29">
        <f t="shared" si="12"/>
        <v>1.6813461402189815</v>
      </c>
    </row>
    <row r="28" spans="1:14" x14ac:dyDescent="0.25">
      <c r="A28" s="40" t="s">
        <v>39</v>
      </c>
      <c r="B28" s="8" t="s">
        <v>4</v>
      </c>
      <c r="C28" s="47">
        <f>FBiH!C17</f>
        <v>872</v>
      </c>
      <c r="D28" s="29">
        <f t="shared" si="7"/>
        <v>6.5682434468213309</v>
      </c>
      <c r="E28" s="47">
        <f>FBiH!E17</f>
        <v>2161193</v>
      </c>
      <c r="F28" s="29">
        <f t="shared" si="8"/>
        <v>8.3750741730953173</v>
      </c>
      <c r="G28" s="47">
        <f>FBiH!G17</f>
        <v>78</v>
      </c>
      <c r="H28" s="64">
        <f t="shared" si="9"/>
        <v>5.3867403314917128</v>
      </c>
      <c r="I28" s="47">
        <f>FBiH!I17</f>
        <v>307465</v>
      </c>
      <c r="J28" s="29">
        <f t="shared" si="10"/>
        <v>3.6057474971273082</v>
      </c>
      <c r="K28" s="47">
        <f>FBiH!K17</f>
        <v>950</v>
      </c>
      <c r="L28" s="64">
        <f t="shared" si="11"/>
        <v>6.4520510730779677</v>
      </c>
      <c r="M28" s="48">
        <f t="shared" si="6"/>
        <v>2468658</v>
      </c>
      <c r="N28" s="29">
        <f t="shared" si="12"/>
        <v>7.1905155777793883</v>
      </c>
    </row>
    <row r="29" spans="1:14" x14ac:dyDescent="0.25">
      <c r="A29" s="40" t="s">
        <v>40</v>
      </c>
      <c r="B29" s="8" t="s">
        <v>18</v>
      </c>
      <c r="C29" s="47">
        <f>RS!C22</f>
        <v>26</v>
      </c>
      <c r="D29" s="29">
        <f t="shared" si="7"/>
        <v>0.1958421211208195</v>
      </c>
      <c r="E29" s="47">
        <f>RS!E22</f>
        <v>87012.9</v>
      </c>
      <c r="F29" s="29">
        <f t="shared" si="8"/>
        <v>0.33719315744411793</v>
      </c>
      <c r="G29" s="47">
        <f>RS!G22</f>
        <v>0</v>
      </c>
      <c r="H29" s="64">
        <f t="shared" si="9"/>
        <v>0</v>
      </c>
      <c r="I29" s="47">
        <f>RS!I22</f>
        <v>0</v>
      </c>
      <c r="J29" s="29">
        <f t="shared" si="10"/>
        <v>0</v>
      </c>
      <c r="K29" s="47">
        <f>RS!K22</f>
        <v>26</v>
      </c>
      <c r="L29" s="64">
        <f t="shared" si="11"/>
        <v>0.17658245042108123</v>
      </c>
      <c r="M29" s="48">
        <f t="shared" si="6"/>
        <v>87012.9</v>
      </c>
      <c r="N29" s="29">
        <f t="shared" si="12"/>
        <v>0.25344442726281241</v>
      </c>
    </row>
    <row r="30" spans="1:14" x14ac:dyDescent="0.25">
      <c r="A30" s="40" t="s">
        <v>41</v>
      </c>
      <c r="B30" s="8" t="s">
        <v>17</v>
      </c>
      <c r="C30" s="47">
        <f>RS!C23</f>
        <v>129</v>
      </c>
      <c r="D30" s="29">
        <f t="shared" si="7"/>
        <v>0.97167821633022</v>
      </c>
      <c r="E30" s="47">
        <f>RS!E23</f>
        <v>154900.14000000001</v>
      </c>
      <c r="F30" s="29">
        <f t="shared" si="8"/>
        <v>0.60027038858762227</v>
      </c>
      <c r="G30" s="47">
        <f>RS!G23</f>
        <v>0</v>
      </c>
      <c r="H30" s="64">
        <f t="shared" si="9"/>
        <v>0</v>
      </c>
      <c r="I30" s="47">
        <f>RS!I23</f>
        <v>0</v>
      </c>
      <c r="J30" s="29">
        <f t="shared" si="10"/>
        <v>0</v>
      </c>
      <c r="K30" s="47">
        <f>RS!K23</f>
        <v>129</v>
      </c>
      <c r="L30" s="64">
        <f t="shared" si="11"/>
        <v>0.87612061939690311</v>
      </c>
      <c r="M30" s="48">
        <f t="shared" si="6"/>
        <v>154900.14000000001</v>
      </c>
      <c r="N30" s="29">
        <f t="shared" si="12"/>
        <v>0.45118111527405097</v>
      </c>
    </row>
    <row r="31" spans="1:14" x14ac:dyDescent="0.25">
      <c r="A31" s="40" t="s">
        <v>42</v>
      </c>
      <c r="B31" s="8" t="s">
        <v>5</v>
      </c>
      <c r="C31" s="47">
        <f>FBiH!C18</f>
        <v>968</v>
      </c>
      <c r="D31" s="29">
        <f t="shared" si="7"/>
        <v>7.2913528171135891</v>
      </c>
      <c r="E31" s="47">
        <f>FBiH!E18</f>
        <v>1047467</v>
      </c>
      <c r="F31" s="29">
        <f t="shared" si="8"/>
        <v>4.059153355979606</v>
      </c>
      <c r="G31" s="47">
        <f>FBiH!G18</f>
        <v>358</v>
      </c>
      <c r="H31" s="64">
        <f t="shared" si="9"/>
        <v>24.723756906077348</v>
      </c>
      <c r="I31" s="47">
        <f>FBiH!I18</f>
        <v>814446</v>
      </c>
      <c r="J31" s="29">
        <f t="shared" si="10"/>
        <v>9.5512875483237032</v>
      </c>
      <c r="K31" s="47">
        <f>FBiH!K18</f>
        <v>1326</v>
      </c>
      <c r="L31" s="64">
        <f t="shared" si="11"/>
        <v>9.0057049714751418</v>
      </c>
      <c r="M31" s="48">
        <f t="shared" si="6"/>
        <v>1861913</v>
      </c>
      <c r="N31" s="29">
        <f t="shared" si="12"/>
        <v>5.423235794901502</v>
      </c>
    </row>
    <row r="32" spans="1:14" x14ac:dyDescent="0.25">
      <c r="A32" s="40" t="s">
        <v>43</v>
      </c>
      <c r="B32" s="8" t="s">
        <v>6</v>
      </c>
      <c r="C32" s="47">
        <f>FBiH!C19</f>
        <v>1680</v>
      </c>
      <c r="D32" s="29">
        <f t="shared" si="7"/>
        <v>12.654413980114493</v>
      </c>
      <c r="E32" s="47">
        <f>FBiH!E19</f>
        <v>1135624</v>
      </c>
      <c r="F32" s="29">
        <f t="shared" si="8"/>
        <v>4.4007801398335076</v>
      </c>
      <c r="G32" s="47">
        <f>FBiH!G19</f>
        <v>329</v>
      </c>
      <c r="H32" s="64">
        <f t="shared" si="9"/>
        <v>22.72099447513812</v>
      </c>
      <c r="I32" s="47">
        <f>FBiH!I19</f>
        <v>2312783</v>
      </c>
      <c r="J32" s="29">
        <f t="shared" si="10"/>
        <v>27.122799387405355</v>
      </c>
      <c r="K32" s="47">
        <f>FBiH!K19</f>
        <v>2009</v>
      </c>
      <c r="L32" s="64">
        <f t="shared" si="11"/>
        <v>13.644390111382776</v>
      </c>
      <c r="M32" s="48">
        <f t="shared" si="6"/>
        <v>3448407</v>
      </c>
      <c r="N32" s="29">
        <f t="shared" si="12"/>
        <v>10.044252485367956</v>
      </c>
    </row>
    <row r="33" spans="1:14" x14ac:dyDescent="0.25">
      <c r="A33" s="40" t="s">
        <v>44</v>
      </c>
      <c r="B33" s="8" t="s">
        <v>56</v>
      </c>
      <c r="C33" s="47">
        <f>FBiH!C20</f>
        <v>73</v>
      </c>
      <c r="D33" s="29">
        <f t="shared" si="7"/>
        <v>0.5498644169930702</v>
      </c>
      <c r="E33" s="47">
        <f>FBiH!E20</f>
        <v>33734</v>
      </c>
      <c r="F33" s="29">
        <f t="shared" si="8"/>
        <v>0.13072629429911972</v>
      </c>
      <c r="G33" s="47">
        <f>FBiH!G20</f>
        <v>246</v>
      </c>
      <c r="H33" s="64">
        <f t="shared" si="9"/>
        <v>16.988950276243095</v>
      </c>
      <c r="I33" s="47">
        <f>FBiH!I20</f>
        <v>1019866</v>
      </c>
      <c r="J33" s="29">
        <f t="shared" si="10"/>
        <v>11.960318335112092</v>
      </c>
      <c r="K33" s="47">
        <f>FBiH!K20</f>
        <v>319</v>
      </c>
      <c r="L33" s="64">
        <f t="shared" si="11"/>
        <v>2.1665308340124967</v>
      </c>
      <c r="M33" s="48">
        <f t="shared" si="6"/>
        <v>1053600</v>
      </c>
      <c r="N33" s="29">
        <f t="shared" si="12"/>
        <v>3.0688443732377522</v>
      </c>
    </row>
    <row r="34" spans="1:14" x14ac:dyDescent="0.25">
      <c r="A34" s="40" t="s">
        <v>45</v>
      </c>
      <c r="B34" s="8" t="s">
        <v>21</v>
      </c>
      <c r="C34" s="47">
        <f>RS!C24</f>
        <v>357</v>
      </c>
      <c r="D34" s="29">
        <f t="shared" si="7"/>
        <v>2.6890629707743297</v>
      </c>
      <c r="E34" s="47">
        <f>RS!E24</f>
        <v>455248.3</v>
      </c>
      <c r="F34" s="29">
        <f t="shared" si="8"/>
        <v>1.764182226980908</v>
      </c>
      <c r="G34" s="47">
        <f>RS!G24</f>
        <v>25</v>
      </c>
      <c r="H34" s="64">
        <f t="shared" si="9"/>
        <v>1.7265193370165748</v>
      </c>
      <c r="I34" s="47">
        <f>RS!I24</f>
        <v>240341.26</v>
      </c>
      <c r="J34" s="29">
        <f t="shared" si="10"/>
        <v>2.8185643787144019</v>
      </c>
      <c r="K34" s="47">
        <f>RS!K24</f>
        <v>382</v>
      </c>
      <c r="L34" s="64">
        <f t="shared" si="11"/>
        <v>2.5944036946481934</v>
      </c>
      <c r="M34" s="48">
        <f t="shared" si="6"/>
        <v>695589.56</v>
      </c>
      <c r="N34" s="29">
        <f t="shared" si="12"/>
        <v>2.0260593273433223</v>
      </c>
    </row>
    <row r="35" spans="1:14" ht="15.75" thickBot="1" x14ac:dyDescent="0.3">
      <c r="A35" s="53"/>
      <c r="B35" s="54" t="s">
        <v>51</v>
      </c>
      <c r="C35" s="59">
        <f t="shared" ref="C35:N35" si="13">SUM(C11:C34)</f>
        <v>13276</v>
      </c>
      <c r="D35" s="55">
        <f t="shared" si="13"/>
        <v>100.00000000000001</v>
      </c>
      <c r="E35" s="59">
        <f t="shared" si="13"/>
        <v>25805061.010000002</v>
      </c>
      <c r="F35" s="55">
        <f t="shared" si="13"/>
        <v>100</v>
      </c>
      <c r="G35" s="59">
        <f t="shared" si="13"/>
        <v>1448</v>
      </c>
      <c r="H35" s="55">
        <f t="shared" si="13"/>
        <v>99.999999999999986</v>
      </c>
      <c r="I35" s="59">
        <f>SUM(I11:I34)</f>
        <v>8527080.7300000004</v>
      </c>
      <c r="J35" s="56">
        <f t="shared" si="13"/>
        <v>99.999999999999986</v>
      </c>
      <c r="K35" s="59">
        <f>SUM(K11:K34)</f>
        <v>14724</v>
      </c>
      <c r="L35" s="55">
        <f t="shared" si="13"/>
        <v>99.999999999999986</v>
      </c>
      <c r="M35" s="59">
        <f>SUM(M11:M34)</f>
        <v>34332141.74000001</v>
      </c>
      <c r="N35" s="56">
        <f t="shared" si="13"/>
        <v>99.999999999999957</v>
      </c>
    </row>
    <row r="38" spans="1:14" x14ac:dyDescent="0.25">
      <c r="A38" t="s">
        <v>59</v>
      </c>
      <c r="B38" s="41"/>
    </row>
    <row r="39" spans="1:14" x14ac:dyDescent="0.25">
      <c r="A39" t="s">
        <v>60</v>
      </c>
      <c r="C39" s="12"/>
      <c r="D39" s="12"/>
      <c r="H39" s="13"/>
      <c r="I39" s="13"/>
    </row>
    <row r="40" spans="1:14" x14ac:dyDescent="0.25">
      <c r="C40" s="34"/>
    </row>
    <row r="41" spans="1:14" x14ac:dyDescent="0.25">
      <c r="B41" s="43"/>
      <c r="C41" s="9"/>
    </row>
    <row r="42" spans="1:14" x14ac:dyDescent="0.25">
      <c r="B42" s="43"/>
    </row>
    <row r="43" spans="1:14" x14ac:dyDescent="0.25">
      <c r="B43" s="43"/>
      <c r="C43" s="9"/>
      <c r="E43" s="35"/>
      <c r="F43" s="35"/>
    </row>
    <row r="44" spans="1:14" x14ac:dyDescent="0.25">
      <c r="B44" s="43"/>
      <c r="C44" s="9"/>
      <c r="D44" s="19"/>
      <c r="I44" s="9"/>
    </row>
    <row r="45" spans="1:14" x14ac:dyDescent="0.25">
      <c r="B45" s="43"/>
      <c r="C45" s="9"/>
      <c r="I45" s="9"/>
    </row>
    <row r="46" spans="1:14" x14ac:dyDescent="0.25">
      <c r="B46" s="43"/>
    </row>
    <row r="47" spans="1:14" x14ac:dyDescent="0.25">
      <c r="B47" s="43"/>
      <c r="C47" s="44"/>
      <c r="D47" s="44"/>
      <c r="E47" s="44"/>
      <c r="F47" s="44"/>
    </row>
    <row r="48" spans="1:14" x14ac:dyDescent="0.25">
      <c r="B48" s="43"/>
      <c r="C48" s="44"/>
      <c r="D48" s="44"/>
      <c r="E48" s="44"/>
      <c r="F48" s="44"/>
    </row>
    <row r="49" spans="2:6" x14ac:dyDescent="0.25">
      <c r="B49" s="43"/>
      <c r="C49" s="44"/>
      <c r="D49" s="45"/>
      <c r="E49" s="44"/>
      <c r="F49" s="44"/>
    </row>
    <row r="50" spans="2:6" x14ac:dyDescent="0.25">
      <c r="B50" s="43"/>
      <c r="C50" s="44"/>
      <c r="D50" s="44"/>
      <c r="E50" s="44"/>
      <c r="F50" s="44"/>
    </row>
    <row r="51" spans="2:6" x14ac:dyDescent="0.25">
      <c r="B51" s="43"/>
      <c r="C51" s="44"/>
      <c r="D51" s="44"/>
      <c r="E51" s="44"/>
      <c r="F51" s="44"/>
    </row>
    <row r="52" spans="2:6" x14ac:dyDescent="0.25">
      <c r="B52" s="43"/>
      <c r="C52" s="44"/>
      <c r="D52" s="44"/>
      <c r="E52" s="44"/>
      <c r="F52" s="44"/>
    </row>
    <row r="53" spans="2:6" x14ac:dyDescent="0.25">
      <c r="B53" s="43"/>
      <c r="C53" s="44"/>
      <c r="D53" s="44"/>
      <c r="E53" s="44"/>
      <c r="F53" s="44"/>
    </row>
    <row r="54" spans="2:6" x14ac:dyDescent="0.25">
      <c r="B54" s="43"/>
      <c r="C54" s="44"/>
      <c r="D54" s="44"/>
      <c r="E54" s="44"/>
      <c r="F54" s="44"/>
    </row>
    <row r="55" spans="2:6" x14ac:dyDescent="0.25">
      <c r="B55" s="43"/>
      <c r="C55" s="44"/>
      <c r="D55" s="44"/>
      <c r="E55" s="44"/>
      <c r="F55" s="44"/>
    </row>
    <row r="56" spans="2:6" x14ac:dyDescent="0.25">
      <c r="B56" s="43"/>
      <c r="C56" s="44"/>
      <c r="D56" s="44"/>
      <c r="E56" s="44"/>
      <c r="F56" s="44"/>
    </row>
    <row r="57" spans="2:6" x14ac:dyDescent="0.25">
      <c r="B57" s="43"/>
      <c r="C57" s="44"/>
      <c r="D57" s="44"/>
      <c r="E57" s="44"/>
      <c r="F57" s="44"/>
    </row>
    <row r="58" spans="2:6" x14ac:dyDescent="0.25">
      <c r="B58" s="43"/>
      <c r="C58" s="44"/>
      <c r="D58" s="44"/>
      <c r="E58" s="44"/>
      <c r="F58" s="44"/>
    </row>
    <row r="59" spans="2:6" x14ac:dyDescent="0.25">
      <c r="B59" s="43"/>
      <c r="C59" s="44"/>
      <c r="D59" s="44"/>
      <c r="E59" s="44"/>
      <c r="F59" s="44"/>
    </row>
    <row r="60" spans="2:6" x14ac:dyDescent="0.25">
      <c r="B60" s="43"/>
      <c r="C60" s="44"/>
      <c r="D60" s="44"/>
      <c r="E60" s="44"/>
      <c r="F60" s="44"/>
    </row>
    <row r="61" spans="2:6" x14ac:dyDescent="0.25">
      <c r="B61" s="43"/>
      <c r="C61" s="44"/>
      <c r="D61" s="44"/>
      <c r="E61" s="44"/>
      <c r="F61" s="44"/>
    </row>
    <row r="62" spans="2:6" x14ac:dyDescent="0.25">
      <c r="B62" s="43"/>
      <c r="C62" s="44"/>
      <c r="D62" s="44"/>
      <c r="E62" s="44"/>
      <c r="F62" s="44"/>
    </row>
    <row r="63" spans="2:6" x14ac:dyDescent="0.25">
      <c r="B63" s="43"/>
      <c r="C63" s="44"/>
      <c r="D63" s="44"/>
      <c r="E63" s="44"/>
      <c r="F63" s="44"/>
    </row>
    <row r="64" spans="2:6" x14ac:dyDescent="0.25">
      <c r="B64" s="43"/>
      <c r="C64" s="44"/>
      <c r="D64" s="44"/>
      <c r="E64" s="44"/>
      <c r="F64" s="44"/>
    </row>
    <row r="65" spans="2:6" x14ac:dyDescent="0.25">
      <c r="B65" s="43"/>
      <c r="C65" s="44"/>
      <c r="D65" s="44"/>
      <c r="E65" s="44"/>
      <c r="F65" s="44"/>
    </row>
    <row r="66" spans="2:6" x14ac:dyDescent="0.25">
      <c r="B66" s="43"/>
      <c r="C66" s="44"/>
      <c r="D66" s="44"/>
      <c r="E66" s="44"/>
      <c r="F66" s="44"/>
    </row>
    <row r="67" spans="2:6" x14ac:dyDescent="0.25">
      <c r="B67" s="43"/>
      <c r="C67" s="44"/>
      <c r="D67" s="44"/>
      <c r="E67" s="44"/>
      <c r="F67" s="44"/>
    </row>
    <row r="68" spans="2:6" x14ac:dyDescent="0.25">
      <c r="B68" s="43"/>
      <c r="C68" s="44"/>
      <c r="D68" s="44"/>
      <c r="E68" s="44"/>
      <c r="F68" s="44"/>
    </row>
    <row r="69" spans="2:6" x14ac:dyDescent="0.25">
      <c r="B69" s="43"/>
      <c r="C69" s="44"/>
      <c r="D69" s="44"/>
      <c r="E69" s="44"/>
      <c r="F69" s="44"/>
    </row>
    <row r="70" spans="2:6" x14ac:dyDescent="0.25">
      <c r="B70" s="43"/>
      <c r="C70" s="44"/>
      <c r="D70" s="44"/>
      <c r="E70" s="44"/>
      <c r="F70" s="44"/>
    </row>
    <row r="71" spans="2:6" x14ac:dyDescent="0.25">
      <c r="B71" s="43"/>
      <c r="C71" s="44"/>
      <c r="D71" s="44"/>
      <c r="E71" s="44"/>
      <c r="F71" s="44"/>
    </row>
    <row r="72" spans="2:6" x14ac:dyDescent="0.25">
      <c r="B72" s="43"/>
      <c r="C72" s="44"/>
      <c r="D72" s="44"/>
      <c r="E72" s="44"/>
      <c r="F72" s="44"/>
    </row>
    <row r="73" spans="2:6" x14ac:dyDescent="0.25">
      <c r="B73" s="43"/>
      <c r="C73" s="44"/>
      <c r="D73" s="44"/>
      <c r="E73" s="44"/>
      <c r="F73" s="44"/>
    </row>
    <row r="74" spans="2:6" x14ac:dyDescent="0.25">
      <c r="E74" s="42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osiguranja&amp;RMjesečni izvještaj</oddHeader>
    <oddFooter>&amp;CU izvještaj su uključeni podaci zaključno sa 31.01.2025. godine.</oddFooter>
  </headerFooter>
  <ignoredErrors>
    <ignoredError sqref="E12:L14 E11:H11 J11:L11 E15:L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7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6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7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7"/>
      <c r="K7" s="3"/>
      <c r="L7" s="3"/>
    </row>
    <row r="8" spans="1:14" ht="19.5" customHeight="1" x14ac:dyDescent="0.25">
      <c r="A8" s="4"/>
      <c r="B8" s="76" t="s">
        <v>7</v>
      </c>
      <c r="C8" s="81" t="s">
        <v>53</v>
      </c>
      <c r="D8" s="81"/>
      <c r="E8" s="82"/>
      <c r="F8" s="82"/>
      <c r="G8" s="81" t="s">
        <v>54</v>
      </c>
      <c r="H8" s="81"/>
      <c r="I8" s="81"/>
      <c r="J8" s="81"/>
      <c r="K8" s="81" t="s">
        <v>55</v>
      </c>
      <c r="L8" s="81"/>
      <c r="M8" s="81"/>
      <c r="N8" s="83"/>
    </row>
    <row r="9" spans="1:14" ht="19.5" customHeight="1" x14ac:dyDescent="0.25">
      <c r="A9" s="5"/>
      <c r="B9" s="77"/>
      <c r="C9" s="79" t="s">
        <v>46</v>
      </c>
      <c r="D9" s="79"/>
      <c r="E9" s="79" t="s">
        <v>20</v>
      </c>
      <c r="F9" s="79"/>
      <c r="G9" s="79" t="s">
        <v>46</v>
      </c>
      <c r="H9" s="79"/>
      <c r="I9" s="79" t="s">
        <v>20</v>
      </c>
      <c r="J9" s="79"/>
      <c r="K9" s="79" t="s">
        <v>46</v>
      </c>
      <c r="L9" s="79"/>
      <c r="M9" s="79" t="s">
        <v>20</v>
      </c>
      <c r="N9" s="80"/>
    </row>
    <row r="10" spans="1:14" ht="18.75" customHeight="1" thickBot="1" x14ac:dyDescent="0.3">
      <c r="A10" s="6"/>
      <c r="B10" s="78"/>
      <c r="C10" s="61" t="s">
        <v>66</v>
      </c>
      <c r="D10" s="51" t="s">
        <v>48</v>
      </c>
      <c r="E10" s="61" t="s">
        <v>66</v>
      </c>
      <c r="F10" s="7" t="s">
        <v>48</v>
      </c>
      <c r="G10" s="61" t="s">
        <v>66</v>
      </c>
      <c r="H10" s="51" t="s">
        <v>48</v>
      </c>
      <c r="I10" s="61" t="s">
        <v>66</v>
      </c>
      <c r="J10" s="7" t="s">
        <v>48</v>
      </c>
      <c r="K10" s="61" t="s">
        <v>66</v>
      </c>
      <c r="L10" s="51" t="s">
        <v>48</v>
      </c>
      <c r="M10" s="61" t="s">
        <v>66</v>
      </c>
      <c r="N10" s="11" t="s">
        <v>48</v>
      </c>
    </row>
    <row r="11" spans="1:14" x14ac:dyDescent="0.25">
      <c r="A11" s="40" t="s">
        <v>22</v>
      </c>
      <c r="B11" s="8" t="s">
        <v>50</v>
      </c>
      <c r="C11" s="48">
        <v>1509</v>
      </c>
      <c r="D11" s="29">
        <f t="shared" ref="D11:D20" si="0">C11/C$21*100</f>
        <v>14.397481156378209</v>
      </c>
      <c r="E11" s="49">
        <v>3568246</v>
      </c>
      <c r="F11" s="29">
        <f t="shared" ref="F11:F20" si="1">E11/E$21*100</f>
        <v>19.328505331900043</v>
      </c>
      <c r="G11" s="49">
        <v>87</v>
      </c>
      <c r="H11" s="62">
        <f t="shared" ref="H11:H20" si="2">G11/G$21*100</f>
        <v>6.4973861090365945</v>
      </c>
      <c r="I11" s="49">
        <v>926836</v>
      </c>
      <c r="J11" s="29">
        <f t="shared" ref="J11:J20" si="3">I11/I$21*100</f>
        <v>12.3247452202577</v>
      </c>
      <c r="K11" s="49">
        <f t="shared" ref="K11:K20" si="4">C11+G11</f>
        <v>1596</v>
      </c>
      <c r="L11" s="62">
        <f t="shared" ref="L11:L20" si="5">K11/K$21*100</f>
        <v>13.50253807106599</v>
      </c>
      <c r="M11" s="49">
        <f>E11+I11</f>
        <v>4495082</v>
      </c>
      <c r="N11" s="29">
        <f t="shared" ref="N11:N20" si="6">M11/M$21*100</f>
        <v>17.301301734663454</v>
      </c>
    </row>
    <row r="12" spans="1:14" x14ac:dyDescent="0.25">
      <c r="A12" s="40" t="s">
        <v>23</v>
      </c>
      <c r="B12" s="67" t="s">
        <v>64</v>
      </c>
      <c r="C12" s="47">
        <v>2741</v>
      </c>
      <c r="D12" s="29">
        <f t="shared" si="0"/>
        <v>26.152084724740003</v>
      </c>
      <c r="E12" s="49">
        <v>4640585</v>
      </c>
      <c r="F12" s="29">
        <f t="shared" si="1"/>
        <v>25.137160362720333</v>
      </c>
      <c r="G12" s="49">
        <v>0</v>
      </c>
      <c r="H12" s="62">
        <f t="shared" si="2"/>
        <v>0</v>
      </c>
      <c r="I12" s="49">
        <v>0</v>
      </c>
      <c r="J12" s="29">
        <f t="shared" si="3"/>
        <v>0</v>
      </c>
      <c r="K12" s="49">
        <f t="shared" si="4"/>
        <v>2741</v>
      </c>
      <c r="L12" s="62">
        <f t="shared" si="5"/>
        <v>23.189509306260575</v>
      </c>
      <c r="M12" s="49">
        <f t="shared" ref="M12:M20" si="7">E12+I12</f>
        <v>4640585</v>
      </c>
      <c r="N12" s="29">
        <f t="shared" si="6"/>
        <v>17.861334078077597</v>
      </c>
    </row>
    <row r="13" spans="1:14" x14ac:dyDescent="0.25">
      <c r="A13" s="40" t="s">
        <v>24</v>
      </c>
      <c r="B13" s="8" t="s">
        <v>0</v>
      </c>
      <c r="C13" s="47">
        <v>433</v>
      </c>
      <c r="D13" s="29">
        <f t="shared" si="0"/>
        <v>4.1312851827115731</v>
      </c>
      <c r="E13" s="49">
        <v>939068</v>
      </c>
      <c r="F13" s="29">
        <f t="shared" si="1"/>
        <v>5.0867515426393561</v>
      </c>
      <c r="G13" s="49">
        <v>0</v>
      </c>
      <c r="H13" s="62">
        <f t="shared" si="2"/>
        <v>0</v>
      </c>
      <c r="I13" s="50">
        <v>0</v>
      </c>
      <c r="J13" s="29">
        <f t="shared" si="3"/>
        <v>0</v>
      </c>
      <c r="K13" s="49">
        <f t="shared" si="4"/>
        <v>433</v>
      </c>
      <c r="L13" s="62">
        <f t="shared" si="5"/>
        <v>3.6632825719120135</v>
      </c>
      <c r="M13" s="49">
        <f t="shared" si="7"/>
        <v>939068</v>
      </c>
      <c r="N13" s="29">
        <f t="shared" si="6"/>
        <v>3.6144165595570765</v>
      </c>
    </row>
    <row r="14" spans="1:14" x14ac:dyDescent="0.25">
      <c r="A14" s="40" t="s">
        <v>25</v>
      </c>
      <c r="B14" s="8" t="s">
        <v>1</v>
      </c>
      <c r="C14" s="47">
        <v>614</v>
      </c>
      <c r="D14" s="29">
        <f t="shared" si="0"/>
        <v>5.8582196355309613</v>
      </c>
      <c r="E14" s="49">
        <v>1287626</v>
      </c>
      <c r="F14" s="29">
        <f t="shared" si="1"/>
        <v>6.9748234865233867</v>
      </c>
      <c r="G14" s="49">
        <v>57</v>
      </c>
      <c r="H14" s="62">
        <f t="shared" si="2"/>
        <v>4.2569081404032856</v>
      </c>
      <c r="I14" s="50">
        <v>631494</v>
      </c>
      <c r="J14" s="29">
        <f t="shared" si="3"/>
        <v>8.3973892448301708</v>
      </c>
      <c r="K14" s="49">
        <f t="shared" si="4"/>
        <v>671</v>
      </c>
      <c r="L14" s="62">
        <f t="shared" si="5"/>
        <v>5.6768189509306257</v>
      </c>
      <c r="M14" s="49">
        <f t="shared" si="7"/>
        <v>1919120</v>
      </c>
      <c r="N14" s="29">
        <f t="shared" si="6"/>
        <v>7.3865780835649559</v>
      </c>
    </row>
    <row r="15" spans="1:14" x14ac:dyDescent="0.25">
      <c r="A15" s="40" t="s">
        <v>26</v>
      </c>
      <c r="B15" s="8" t="s">
        <v>2</v>
      </c>
      <c r="C15" s="47">
        <v>1247</v>
      </c>
      <c r="D15" s="29">
        <f t="shared" si="0"/>
        <v>11.897719683236332</v>
      </c>
      <c r="E15" s="49">
        <v>2851053</v>
      </c>
      <c r="F15" s="29">
        <f t="shared" si="1"/>
        <v>15.443608179489202</v>
      </c>
      <c r="G15" s="49">
        <v>0</v>
      </c>
      <c r="H15" s="62">
        <f t="shared" si="2"/>
        <v>0</v>
      </c>
      <c r="I15" s="49">
        <v>0</v>
      </c>
      <c r="J15" s="29">
        <f t="shared" si="3"/>
        <v>0</v>
      </c>
      <c r="K15" s="49">
        <f t="shared" si="4"/>
        <v>1247</v>
      </c>
      <c r="L15" s="62">
        <f t="shared" si="5"/>
        <v>10.549915397631134</v>
      </c>
      <c r="M15" s="49">
        <f t="shared" si="7"/>
        <v>2851053</v>
      </c>
      <c r="N15" s="29">
        <f t="shared" si="6"/>
        <v>10.97353245491794</v>
      </c>
    </row>
    <row r="16" spans="1:14" x14ac:dyDescent="0.25">
      <c r="A16" s="40" t="s">
        <v>27</v>
      </c>
      <c r="B16" s="8" t="s">
        <v>3</v>
      </c>
      <c r="C16" s="48">
        <v>344</v>
      </c>
      <c r="D16" s="29">
        <f t="shared" si="0"/>
        <v>3.2821295677893332</v>
      </c>
      <c r="E16" s="49">
        <v>796459</v>
      </c>
      <c r="F16" s="29">
        <f t="shared" si="1"/>
        <v>4.3142658965048311</v>
      </c>
      <c r="G16" s="49">
        <v>184</v>
      </c>
      <c r="H16" s="62">
        <f t="shared" si="2"/>
        <v>13.741598207617626</v>
      </c>
      <c r="I16" s="84">
        <v>1507233</v>
      </c>
      <c r="J16" s="85">
        <f t="shared" si="3"/>
        <v>20.042664195785097</v>
      </c>
      <c r="K16" s="84">
        <f t="shared" si="4"/>
        <v>528</v>
      </c>
      <c r="L16" s="86">
        <f t="shared" si="5"/>
        <v>4.467005076142132</v>
      </c>
      <c r="M16" s="84">
        <f t="shared" si="7"/>
        <v>2303692</v>
      </c>
      <c r="N16" s="85">
        <f t="shared" si="6"/>
        <v>8.8667727075346612</v>
      </c>
    </row>
    <row r="17" spans="1:20" x14ac:dyDescent="0.25">
      <c r="A17" s="40" t="s">
        <v>28</v>
      </c>
      <c r="B17" s="8" t="s">
        <v>4</v>
      </c>
      <c r="C17" s="47">
        <v>872</v>
      </c>
      <c r="D17" s="29">
        <f t="shared" si="0"/>
        <v>8.3198168113729611</v>
      </c>
      <c r="E17" s="49">
        <v>2161193</v>
      </c>
      <c r="F17" s="29">
        <f t="shared" si="1"/>
        <v>11.706768654337468</v>
      </c>
      <c r="G17" s="49">
        <v>78</v>
      </c>
      <c r="H17" s="62">
        <f t="shared" si="2"/>
        <v>5.825242718446602</v>
      </c>
      <c r="I17" s="84">
        <v>307465</v>
      </c>
      <c r="J17" s="85">
        <f t="shared" si="3"/>
        <v>4.0885634450393962</v>
      </c>
      <c r="K17" s="84">
        <f t="shared" si="4"/>
        <v>950</v>
      </c>
      <c r="L17" s="86">
        <f t="shared" si="5"/>
        <v>8.0372250423011842</v>
      </c>
      <c r="M17" s="84">
        <f t="shared" si="7"/>
        <v>2468658</v>
      </c>
      <c r="N17" s="85">
        <f t="shared" si="6"/>
        <v>9.5017169737261327</v>
      </c>
    </row>
    <row r="18" spans="1:20" x14ac:dyDescent="0.25">
      <c r="A18" s="40" t="s">
        <v>29</v>
      </c>
      <c r="B18" s="8" t="s">
        <v>5</v>
      </c>
      <c r="C18" s="47">
        <v>968</v>
      </c>
      <c r="D18" s="29">
        <f t="shared" si="0"/>
        <v>9.2357599465699831</v>
      </c>
      <c r="E18" s="49">
        <v>1047467</v>
      </c>
      <c r="F18" s="29">
        <f t="shared" si="1"/>
        <v>5.6739281693272678</v>
      </c>
      <c r="G18" s="49">
        <v>358</v>
      </c>
      <c r="H18" s="62">
        <f t="shared" si="2"/>
        <v>26.736370425690815</v>
      </c>
      <c r="I18" s="84">
        <v>814446</v>
      </c>
      <c r="J18" s="85">
        <f t="shared" si="3"/>
        <v>10.830221792914823</v>
      </c>
      <c r="K18" s="84">
        <f t="shared" si="4"/>
        <v>1326</v>
      </c>
      <c r="L18" s="86">
        <f t="shared" si="5"/>
        <v>11.218274111675127</v>
      </c>
      <c r="M18" s="84">
        <f t="shared" si="7"/>
        <v>1861913</v>
      </c>
      <c r="N18" s="85">
        <f t="shared" si="6"/>
        <v>7.1663917625290114</v>
      </c>
    </row>
    <row r="19" spans="1:20" x14ac:dyDescent="0.25">
      <c r="A19" s="40" t="s">
        <v>30</v>
      </c>
      <c r="B19" s="8" t="s">
        <v>6</v>
      </c>
      <c r="C19" s="47">
        <v>1680</v>
      </c>
      <c r="D19" s="29">
        <f t="shared" si="0"/>
        <v>16.029004865947904</v>
      </c>
      <c r="E19" s="49">
        <v>1135624</v>
      </c>
      <c r="F19" s="29">
        <f t="shared" si="1"/>
        <v>6.1514577579667034</v>
      </c>
      <c r="G19" s="49">
        <v>329</v>
      </c>
      <c r="H19" s="62">
        <f t="shared" si="2"/>
        <v>24.570575056011947</v>
      </c>
      <c r="I19" s="84">
        <v>2312783</v>
      </c>
      <c r="J19" s="85">
        <f t="shared" si="3"/>
        <v>30.75459005125315</v>
      </c>
      <c r="K19" s="84">
        <f t="shared" si="4"/>
        <v>2009</v>
      </c>
      <c r="L19" s="86">
        <f t="shared" si="5"/>
        <v>16.996615905245346</v>
      </c>
      <c r="M19" s="84">
        <f t="shared" si="7"/>
        <v>3448407</v>
      </c>
      <c r="N19" s="85">
        <f t="shared" si="6"/>
        <v>13.272712268858633</v>
      </c>
    </row>
    <row r="20" spans="1:20" x14ac:dyDescent="0.25">
      <c r="A20" s="40" t="s">
        <v>31</v>
      </c>
      <c r="B20" s="8" t="s">
        <v>56</v>
      </c>
      <c r="C20" s="47">
        <v>73</v>
      </c>
      <c r="D20" s="29">
        <f t="shared" si="0"/>
        <v>0.69649842572273635</v>
      </c>
      <c r="E20" s="20">
        <v>33734</v>
      </c>
      <c r="F20" s="29">
        <f t="shared" si="1"/>
        <v>0.18273061859140771</v>
      </c>
      <c r="G20" s="49">
        <v>246</v>
      </c>
      <c r="H20" s="62">
        <f t="shared" si="2"/>
        <v>18.371919342793131</v>
      </c>
      <c r="I20" s="84">
        <v>1019866</v>
      </c>
      <c r="J20" s="85">
        <f t="shared" si="3"/>
        <v>13.561826049919661</v>
      </c>
      <c r="K20" s="84">
        <f t="shared" si="4"/>
        <v>319</v>
      </c>
      <c r="L20" s="86">
        <f t="shared" si="5"/>
        <v>2.6988155668358713</v>
      </c>
      <c r="M20" s="84">
        <f t="shared" si="7"/>
        <v>1053600</v>
      </c>
      <c r="N20" s="85">
        <f t="shared" si="6"/>
        <v>4.0552433765705311</v>
      </c>
    </row>
    <row r="21" spans="1:20" ht="15.75" thickBot="1" x14ac:dyDescent="0.3">
      <c r="A21" s="53"/>
      <c r="B21" s="54" t="s">
        <v>51</v>
      </c>
      <c r="C21" s="59">
        <f>SUM(C11:C20)</f>
        <v>10481</v>
      </c>
      <c r="D21" s="55">
        <f t="shared" ref="D21:N21" si="8">SUM(D11:D20)</f>
        <v>99.999999999999986</v>
      </c>
      <c r="E21" s="59">
        <f t="shared" si="8"/>
        <v>18461055</v>
      </c>
      <c r="F21" s="55">
        <f t="shared" si="8"/>
        <v>99.999999999999986</v>
      </c>
      <c r="G21" s="59">
        <f>SUM(G11:G20)</f>
        <v>1339</v>
      </c>
      <c r="H21" s="55">
        <f t="shared" si="8"/>
        <v>100.00000000000001</v>
      </c>
      <c r="I21" s="59">
        <f>SUM(I11:I20)</f>
        <v>7520123</v>
      </c>
      <c r="J21" s="56">
        <f t="shared" si="8"/>
        <v>100</v>
      </c>
      <c r="K21" s="59">
        <f t="shared" si="8"/>
        <v>11820</v>
      </c>
      <c r="L21" s="55">
        <f t="shared" si="8"/>
        <v>100</v>
      </c>
      <c r="M21" s="59">
        <f>SUM(M11:M20)</f>
        <v>25981178</v>
      </c>
      <c r="N21" s="56">
        <f t="shared" si="8"/>
        <v>100</v>
      </c>
    </row>
    <row r="22" spans="1:20" x14ac:dyDescent="0.25">
      <c r="M22" s="9"/>
    </row>
    <row r="25" spans="1:20" x14ac:dyDescent="0.25">
      <c r="B25" t="s">
        <v>62</v>
      </c>
      <c r="C25" s="14"/>
      <c r="D25" s="23"/>
      <c r="E25" s="24"/>
      <c r="F25" s="14"/>
      <c r="G25" s="14"/>
      <c r="H25" s="14"/>
      <c r="I25" s="14"/>
      <c r="J25" s="38"/>
      <c r="K25" s="14"/>
      <c r="L25" s="14"/>
      <c r="M25" s="14"/>
      <c r="N25" s="14"/>
      <c r="O25" s="14"/>
      <c r="P25" s="14"/>
      <c r="Q25" s="14"/>
      <c r="R25" s="17"/>
      <c r="S25" s="17"/>
      <c r="T25" s="17"/>
    </row>
    <row r="26" spans="1:20" ht="15.75" x14ac:dyDescent="0.25">
      <c r="B26" t="s">
        <v>63</v>
      </c>
      <c r="C26" s="48"/>
      <c r="D26" s="15"/>
      <c r="E26" s="49"/>
      <c r="F26" s="17"/>
      <c r="G26" s="14"/>
      <c r="H26" s="25"/>
      <c r="I26" s="25"/>
      <c r="J26" s="39"/>
      <c r="K26" s="16"/>
      <c r="L26" s="17"/>
      <c r="M26" s="25"/>
      <c r="N26" s="14"/>
      <c r="O26" s="14"/>
      <c r="P26" s="14"/>
      <c r="Q26" s="14"/>
      <c r="R26" s="23"/>
      <c r="S26" s="23"/>
      <c r="T26" s="14"/>
    </row>
    <row r="27" spans="1:20" x14ac:dyDescent="0.25">
      <c r="B27" s="18"/>
      <c r="C27" s="47"/>
      <c r="D27" s="15"/>
      <c r="E27" s="49"/>
      <c r="F27" s="17"/>
      <c r="G27" s="14"/>
      <c r="H27" s="14"/>
      <c r="I27" s="15"/>
      <c r="J27" s="38"/>
      <c r="K27" s="16"/>
      <c r="L27" s="17"/>
      <c r="M27" s="14"/>
      <c r="N27" s="14"/>
      <c r="O27" s="14"/>
      <c r="P27" s="14"/>
      <c r="Q27" s="14"/>
      <c r="R27" s="14"/>
      <c r="S27" s="14"/>
      <c r="T27" s="14"/>
    </row>
    <row r="28" spans="1:20" x14ac:dyDescent="0.25">
      <c r="B28" s="18"/>
      <c r="C28" s="47"/>
      <c r="D28" s="15"/>
      <c r="E28" s="49"/>
      <c r="F28" s="17"/>
      <c r="G28" s="14"/>
      <c r="H28" s="22"/>
      <c r="I28" s="15"/>
      <c r="J28" s="38"/>
      <c r="K28" s="16"/>
      <c r="L28" s="17"/>
      <c r="M28" s="14"/>
      <c r="N28" s="14"/>
      <c r="O28" s="14"/>
      <c r="P28" s="14"/>
      <c r="Q28" s="14"/>
      <c r="R28" s="14"/>
      <c r="S28" s="26"/>
      <c r="T28" s="24"/>
    </row>
    <row r="29" spans="1:20" x14ac:dyDescent="0.25">
      <c r="B29" s="18"/>
      <c r="C29" s="47"/>
      <c r="D29" s="15"/>
      <c r="E29" s="49"/>
      <c r="F29" s="17"/>
      <c r="G29" s="14"/>
      <c r="H29" s="18"/>
      <c r="I29" s="15"/>
      <c r="J29" s="15"/>
      <c r="K29" s="17"/>
      <c r="L29" s="17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B30" s="18"/>
      <c r="C30" s="47"/>
      <c r="D30" s="15"/>
      <c r="E30" s="49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7"/>
      <c r="D31" s="15"/>
      <c r="E31" s="49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8"/>
      <c r="D32" s="15"/>
      <c r="E32" s="49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7"/>
      <c r="D33" s="15"/>
      <c r="E33" s="49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7"/>
      <c r="D34" s="15"/>
      <c r="E34" s="49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7"/>
      <c r="D35" s="15"/>
      <c r="E35" s="49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7"/>
      <c r="D36" s="15"/>
      <c r="E36" s="20"/>
      <c r="F36" s="17"/>
      <c r="G36" s="14"/>
      <c r="H36" s="18"/>
      <c r="I36" s="15"/>
      <c r="J36" s="38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38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38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27"/>
      <c r="C39" s="14"/>
      <c r="D39" s="14"/>
      <c r="E39" s="24"/>
      <c r="F39" s="14"/>
      <c r="G39" s="14"/>
      <c r="H39" s="27"/>
      <c r="I39" s="15"/>
      <c r="J39" s="38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8"/>
      <c r="C40" s="15"/>
      <c r="D40" s="15"/>
      <c r="E40" s="15"/>
      <c r="F40" s="15"/>
      <c r="G40" s="14"/>
      <c r="H40" s="18"/>
      <c r="I40" s="15"/>
      <c r="J40" s="15"/>
      <c r="K40" s="17"/>
      <c r="L40" s="17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28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28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28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28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28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28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14"/>
      <c r="C47" s="14"/>
      <c r="D47" s="14"/>
      <c r="E47" s="14"/>
      <c r="F47" s="14"/>
      <c r="G47" s="14"/>
      <c r="H47" s="14"/>
      <c r="I47" s="14"/>
      <c r="J47" s="38"/>
      <c r="K47" s="14"/>
      <c r="L47" s="14"/>
      <c r="M47" s="14"/>
      <c r="N47" s="14"/>
      <c r="O47" s="14"/>
      <c r="P47" s="14"/>
      <c r="Q47" s="14"/>
      <c r="R47" s="14"/>
      <c r="S47" s="14"/>
      <c r="T47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31.01.2025. godine.</oddFooter>
  </headerFooter>
  <ignoredErrors>
    <ignoredError sqref="K11:K13 M11:M13 L11:L13 K14:K20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7" t="s">
        <v>65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6" t="s">
        <v>7</v>
      </c>
      <c r="C8" s="81" t="s">
        <v>53</v>
      </c>
      <c r="D8" s="81"/>
      <c r="E8" s="82"/>
      <c r="F8" s="82"/>
      <c r="G8" s="81" t="s">
        <v>54</v>
      </c>
      <c r="H8" s="81"/>
      <c r="I8" s="81"/>
      <c r="J8" s="81"/>
      <c r="K8" s="81" t="s">
        <v>55</v>
      </c>
      <c r="L8" s="81"/>
      <c r="M8" s="81"/>
      <c r="N8" s="83"/>
    </row>
    <row r="9" spans="1:14" ht="19.5" customHeight="1" x14ac:dyDescent="0.25">
      <c r="A9" s="5"/>
      <c r="B9" s="77"/>
      <c r="C9" s="79" t="s">
        <v>46</v>
      </c>
      <c r="D9" s="79"/>
      <c r="E9" s="79" t="s">
        <v>20</v>
      </c>
      <c r="F9" s="79"/>
      <c r="G9" s="79" t="s">
        <v>46</v>
      </c>
      <c r="H9" s="79"/>
      <c r="I9" s="79" t="s">
        <v>20</v>
      </c>
      <c r="J9" s="79"/>
      <c r="K9" s="79" t="s">
        <v>46</v>
      </c>
      <c r="L9" s="79"/>
      <c r="M9" s="79" t="s">
        <v>20</v>
      </c>
      <c r="N9" s="80"/>
    </row>
    <row r="10" spans="1:14" ht="18.75" customHeight="1" thickBot="1" x14ac:dyDescent="0.3">
      <c r="A10" s="6"/>
      <c r="B10" s="78"/>
      <c r="C10" s="61" t="s">
        <v>66</v>
      </c>
      <c r="D10" s="51" t="s">
        <v>48</v>
      </c>
      <c r="E10" s="65" t="s">
        <v>66</v>
      </c>
      <c r="F10" s="7" t="s">
        <v>48</v>
      </c>
      <c r="G10" s="65" t="s">
        <v>66</v>
      </c>
      <c r="H10" s="51" t="s">
        <v>48</v>
      </c>
      <c r="I10" s="65" t="s">
        <v>66</v>
      </c>
      <c r="J10" s="7" t="s">
        <v>48</v>
      </c>
      <c r="K10" s="65" t="s">
        <v>66</v>
      </c>
      <c r="L10" s="51" t="s">
        <v>48</v>
      </c>
      <c r="M10" s="65" t="s">
        <v>66</v>
      </c>
      <c r="N10" s="11" t="s">
        <v>48</v>
      </c>
    </row>
    <row r="11" spans="1:14" x14ac:dyDescent="0.25">
      <c r="A11" s="52" t="s">
        <v>22</v>
      </c>
      <c r="B11" s="10" t="s">
        <v>9</v>
      </c>
      <c r="C11" s="48">
        <v>93</v>
      </c>
      <c r="D11" s="29">
        <f>C11/C$25*100</f>
        <v>3.3273703041144902</v>
      </c>
      <c r="E11" s="49">
        <v>499251.81</v>
      </c>
      <c r="F11" s="29">
        <f t="shared" ref="F11:F24" si="0">E11/E$25*100</f>
        <v>6.7980855315231432</v>
      </c>
      <c r="G11" s="49">
        <v>0</v>
      </c>
      <c r="H11" s="62">
        <f t="shared" ref="H11:H24" si="1">G11/G$25*100</f>
        <v>0</v>
      </c>
      <c r="I11" s="60">
        <v>0</v>
      </c>
      <c r="J11" s="29">
        <f t="shared" ref="J11:J24" si="2">I11/I$25*100</f>
        <v>0</v>
      </c>
      <c r="K11" s="49">
        <f>C11+G11</f>
        <v>93</v>
      </c>
      <c r="L11" s="62">
        <f t="shared" ref="L11:L24" si="3">K11/K$25*100</f>
        <v>3.2024793388429749</v>
      </c>
      <c r="M11" s="49">
        <f t="shared" ref="M11:M24" si="4">E11+I11</f>
        <v>499251.81</v>
      </c>
      <c r="N11" s="29">
        <f t="shared" ref="N11:N24" si="5">M11/M$25*100</f>
        <v>5.9783735811071796</v>
      </c>
    </row>
    <row r="12" spans="1:14" x14ac:dyDescent="0.25">
      <c r="A12" s="52" t="s">
        <v>23</v>
      </c>
      <c r="B12" s="10" t="s">
        <v>10</v>
      </c>
      <c r="C12" s="47">
        <v>274</v>
      </c>
      <c r="D12" s="29">
        <f t="shared" ref="D12:D24" si="6">C12/C$25*100</f>
        <v>9.8032200357781747</v>
      </c>
      <c r="E12" s="49">
        <v>891059.36</v>
      </c>
      <c r="F12" s="29">
        <f t="shared" si="0"/>
        <v>12.133151290817096</v>
      </c>
      <c r="G12" s="49">
        <v>0</v>
      </c>
      <c r="H12" s="62">
        <f t="shared" si="1"/>
        <v>0</v>
      </c>
      <c r="I12" s="60">
        <v>0</v>
      </c>
      <c r="J12" s="29">
        <f t="shared" si="2"/>
        <v>0</v>
      </c>
      <c r="K12" s="49">
        <f t="shared" ref="K12:K24" si="7">C12+G12</f>
        <v>274</v>
      </c>
      <c r="L12" s="62">
        <f t="shared" si="3"/>
        <v>9.43526170798898</v>
      </c>
      <c r="M12" s="49">
        <f t="shared" si="4"/>
        <v>891059.36</v>
      </c>
      <c r="N12" s="29">
        <f t="shared" si="5"/>
        <v>10.670138055227625</v>
      </c>
    </row>
    <row r="13" spans="1:14" x14ac:dyDescent="0.25">
      <c r="A13" s="52" t="s">
        <v>24</v>
      </c>
      <c r="B13" s="10" t="s">
        <v>11</v>
      </c>
      <c r="C13" s="47">
        <v>604</v>
      </c>
      <c r="D13" s="29">
        <f t="shared" si="6"/>
        <v>21.610017889087658</v>
      </c>
      <c r="E13" s="49">
        <v>1801736</v>
      </c>
      <c r="F13" s="29">
        <f t="shared" si="0"/>
        <v>24.533422188743558</v>
      </c>
      <c r="G13" s="49">
        <v>0</v>
      </c>
      <c r="H13" s="62">
        <f t="shared" si="1"/>
        <v>0</v>
      </c>
      <c r="I13" s="60">
        <v>0</v>
      </c>
      <c r="J13" s="29">
        <f t="shared" si="2"/>
        <v>0</v>
      </c>
      <c r="K13" s="49">
        <f t="shared" si="7"/>
        <v>604</v>
      </c>
      <c r="L13" s="62">
        <f t="shared" si="3"/>
        <v>20.798898071625345</v>
      </c>
      <c r="M13" s="49">
        <f t="shared" si="4"/>
        <v>1801736</v>
      </c>
      <c r="N13" s="29">
        <f t="shared" si="5"/>
        <v>21.575186482608295</v>
      </c>
    </row>
    <row r="14" spans="1:14" x14ac:dyDescent="0.25">
      <c r="A14" s="52" t="s">
        <v>25</v>
      </c>
      <c r="B14" s="10" t="s">
        <v>19</v>
      </c>
      <c r="C14" s="47">
        <v>140</v>
      </c>
      <c r="D14" s="29">
        <f t="shared" si="6"/>
        <v>5.0089445438282647</v>
      </c>
      <c r="E14" s="49">
        <v>459992.48</v>
      </c>
      <c r="F14" s="29">
        <f t="shared" si="0"/>
        <v>6.2635090354453569</v>
      </c>
      <c r="G14" s="49">
        <v>0</v>
      </c>
      <c r="H14" s="62">
        <f t="shared" si="1"/>
        <v>0</v>
      </c>
      <c r="I14" s="60">
        <v>0</v>
      </c>
      <c r="J14" s="29">
        <f t="shared" si="2"/>
        <v>0</v>
      </c>
      <c r="K14" s="49">
        <f t="shared" si="7"/>
        <v>140</v>
      </c>
      <c r="L14" s="62">
        <f t="shared" si="3"/>
        <v>4.8209366391184574</v>
      </c>
      <c r="M14" s="49">
        <f t="shared" si="4"/>
        <v>459992.48</v>
      </c>
      <c r="N14" s="29">
        <f t="shared" si="5"/>
        <v>5.5082562243289068</v>
      </c>
    </row>
    <row r="15" spans="1:14" x14ac:dyDescent="0.25">
      <c r="A15" s="52" t="s">
        <v>26</v>
      </c>
      <c r="B15" s="10" t="s">
        <v>13</v>
      </c>
      <c r="C15" s="47">
        <v>139</v>
      </c>
      <c r="D15" s="29">
        <f t="shared" si="6"/>
        <v>4.9731663685152059</v>
      </c>
      <c r="E15" s="49">
        <v>264892.94</v>
      </c>
      <c r="F15" s="29">
        <f t="shared" si="0"/>
        <v>3.6069270591460207</v>
      </c>
      <c r="G15" s="49">
        <v>84</v>
      </c>
      <c r="H15" s="62">
        <f t="shared" si="1"/>
        <v>77.064220183486242</v>
      </c>
      <c r="I15" s="60">
        <v>766616.47</v>
      </c>
      <c r="J15" s="29">
        <f t="shared" si="2"/>
        <v>76.131941506621132</v>
      </c>
      <c r="K15" s="49">
        <f t="shared" si="7"/>
        <v>223</v>
      </c>
      <c r="L15" s="62">
        <f t="shared" si="3"/>
        <v>7.6790633608815426</v>
      </c>
      <c r="M15" s="49">
        <f t="shared" si="4"/>
        <v>1031509.4099999999</v>
      </c>
      <c r="N15" s="29">
        <f t="shared" si="5"/>
        <v>12.351980467346637</v>
      </c>
    </row>
    <row r="16" spans="1:14" x14ac:dyDescent="0.25">
      <c r="A16" s="52" t="s">
        <v>27</v>
      </c>
      <c r="B16" s="10" t="s">
        <v>14</v>
      </c>
      <c r="C16" s="47">
        <v>73</v>
      </c>
      <c r="D16" s="29">
        <f t="shared" si="6"/>
        <v>2.6118067978533093</v>
      </c>
      <c r="E16" s="49">
        <v>214879.11</v>
      </c>
      <c r="F16" s="29">
        <f t="shared" si="0"/>
        <v>2.9259114127549579</v>
      </c>
      <c r="G16" s="49">
        <v>0</v>
      </c>
      <c r="H16" s="62">
        <f t="shared" si="1"/>
        <v>0</v>
      </c>
      <c r="I16" s="60">
        <v>0</v>
      </c>
      <c r="J16" s="29">
        <f t="shared" si="2"/>
        <v>0</v>
      </c>
      <c r="K16" s="49">
        <f t="shared" si="7"/>
        <v>73</v>
      </c>
      <c r="L16" s="62">
        <f t="shared" si="3"/>
        <v>2.5137741046831956</v>
      </c>
      <c r="M16" s="49">
        <f t="shared" si="4"/>
        <v>214879.11</v>
      </c>
      <c r="N16" s="29">
        <f t="shared" si="5"/>
        <v>2.5731055323681722</v>
      </c>
    </row>
    <row r="17" spans="1:14" x14ac:dyDescent="0.25">
      <c r="A17" s="52" t="s">
        <v>28</v>
      </c>
      <c r="B17" s="10" t="s">
        <v>15</v>
      </c>
      <c r="C17" s="48">
        <v>266</v>
      </c>
      <c r="D17" s="29">
        <f t="shared" si="6"/>
        <v>9.5169946332737023</v>
      </c>
      <c r="E17" s="49">
        <v>483153.68</v>
      </c>
      <c r="F17" s="29">
        <f t="shared" si="0"/>
        <v>6.5788845943496179</v>
      </c>
      <c r="G17" s="49">
        <v>0</v>
      </c>
      <c r="H17" s="62">
        <f t="shared" si="1"/>
        <v>0</v>
      </c>
      <c r="I17" s="60">
        <v>0</v>
      </c>
      <c r="J17" s="29">
        <f t="shared" si="2"/>
        <v>0</v>
      </c>
      <c r="K17" s="49">
        <f t="shared" si="7"/>
        <v>266</v>
      </c>
      <c r="L17" s="62">
        <f t="shared" si="3"/>
        <v>9.1597796143250676</v>
      </c>
      <c r="M17" s="49">
        <f t="shared" si="4"/>
        <v>483153.68</v>
      </c>
      <c r="N17" s="29">
        <f t="shared" si="5"/>
        <v>5.7856038541486958</v>
      </c>
    </row>
    <row r="18" spans="1:14" x14ac:dyDescent="0.25">
      <c r="A18" s="52" t="s">
        <v>29</v>
      </c>
      <c r="B18" s="10" t="s">
        <v>16</v>
      </c>
      <c r="C18" s="47">
        <v>122</v>
      </c>
      <c r="D18" s="29">
        <f t="shared" si="6"/>
        <v>4.3649373881932014</v>
      </c>
      <c r="E18" s="49">
        <v>338705.26</v>
      </c>
      <c r="F18" s="29">
        <f t="shared" si="0"/>
        <v>4.6119959534183446</v>
      </c>
      <c r="G18" s="49">
        <v>0</v>
      </c>
      <c r="H18" s="62">
        <f t="shared" si="1"/>
        <v>0</v>
      </c>
      <c r="I18" s="60">
        <v>0</v>
      </c>
      <c r="J18" s="29">
        <f t="shared" si="2"/>
        <v>0</v>
      </c>
      <c r="K18" s="49">
        <f t="shared" si="7"/>
        <v>122</v>
      </c>
      <c r="L18" s="62">
        <f t="shared" si="3"/>
        <v>4.2011019283746558</v>
      </c>
      <c r="M18" s="49">
        <f t="shared" si="4"/>
        <v>338705.26</v>
      </c>
      <c r="N18" s="29">
        <f t="shared" si="5"/>
        <v>4.0558822974843869</v>
      </c>
    </row>
    <row r="19" spans="1:14" x14ac:dyDescent="0.25">
      <c r="A19" s="52" t="s">
        <v>30</v>
      </c>
      <c r="B19" s="10" t="s">
        <v>8</v>
      </c>
      <c r="C19" s="47">
        <v>203</v>
      </c>
      <c r="D19" s="29">
        <f t="shared" si="6"/>
        <v>7.262969588550984</v>
      </c>
      <c r="E19" s="49">
        <v>615831.89</v>
      </c>
      <c r="F19" s="29">
        <f t="shared" si="0"/>
        <v>8.3855036224296349</v>
      </c>
      <c r="G19" s="49">
        <v>0</v>
      </c>
      <c r="H19" s="62">
        <f t="shared" si="1"/>
        <v>0</v>
      </c>
      <c r="I19" s="60">
        <v>0</v>
      </c>
      <c r="J19" s="29">
        <f t="shared" si="2"/>
        <v>0</v>
      </c>
      <c r="K19" s="49">
        <f t="shared" si="7"/>
        <v>203</v>
      </c>
      <c r="L19" s="62">
        <f t="shared" si="3"/>
        <v>6.9903581267217625</v>
      </c>
      <c r="M19" s="49">
        <f t="shared" si="4"/>
        <v>615831.89</v>
      </c>
      <c r="N19" s="29">
        <f t="shared" si="5"/>
        <v>7.3743810795183755</v>
      </c>
    </row>
    <row r="20" spans="1:14" x14ac:dyDescent="0.25">
      <c r="A20" s="52" t="s">
        <v>31</v>
      </c>
      <c r="B20" s="10" t="s">
        <v>12</v>
      </c>
      <c r="C20" s="47">
        <v>155</v>
      </c>
      <c r="D20" s="29">
        <f t="shared" si="6"/>
        <v>5.5456171735241506</v>
      </c>
      <c r="E20" s="68">
        <v>500100</v>
      </c>
      <c r="F20" s="69">
        <f t="shared" si="0"/>
        <v>6.8096349501761928</v>
      </c>
      <c r="G20" s="68">
        <v>0</v>
      </c>
      <c r="H20" s="70">
        <f t="shared" si="1"/>
        <v>0</v>
      </c>
      <c r="I20" s="71">
        <v>0</v>
      </c>
      <c r="J20" s="69">
        <f t="shared" si="2"/>
        <v>0</v>
      </c>
      <c r="K20" s="68">
        <f t="shared" si="7"/>
        <v>155</v>
      </c>
      <c r="L20" s="70">
        <f t="shared" si="3"/>
        <v>5.3374655647382916</v>
      </c>
      <c r="M20" s="68">
        <f t="shared" si="4"/>
        <v>500100</v>
      </c>
      <c r="N20" s="29">
        <f t="shared" si="5"/>
        <v>5.9885303729028063</v>
      </c>
    </row>
    <row r="21" spans="1:14" x14ac:dyDescent="0.25">
      <c r="A21" s="52" t="s">
        <v>32</v>
      </c>
      <c r="B21" s="10" t="s">
        <v>52</v>
      </c>
      <c r="C21" s="47">
        <v>214</v>
      </c>
      <c r="D21" s="29">
        <f t="shared" si="6"/>
        <v>7.6565295169946328</v>
      </c>
      <c r="E21" s="72">
        <v>577242.14</v>
      </c>
      <c r="F21" s="69">
        <f t="shared" si="0"/>
        <v>7.8600444936182736</v>
      </c>
      <c r="G21" s="68">
        <v>0</v>
      </c>
      <c r="H21" s="70">
        <f t="shared" si="1"/>
        <v>0</v>
      </c>
      <c r="I21" s="71">
        <v>0</v>
      </c>
      <c r="J21" s="69">
        <f t="shared" si="2"/>
        <v>0</v>
      </c>
      <c r="K21" s="68">
        <f t="shared" si="7"/>
        <v>214</v>
      </c>
      <c r="L21" s="70">
        <f t="shared" si="3"/>
        <v>7.3691460055096414</v>
      </c>
      <c r="M21" s="68">
        <f t="shared" si="4"/>
        <v>577242.14</v>
      </c>
      <c r="N21" s="29">
        <f t="shared" si="5"/>
        <v>6.9122817194749331</v>
      </c>
    </row>
    <row r="22" spans="1:14" x14ac:dyDescent="0.25">
      <c r="A22" s="52" t="s">
        <v>33</v>
      </c>
      <c r="B22" s="10" t="s">
        <v>18</v>
      </c>
      <c r="C22" s="47">
        <v>26</v>
      </c>
      <c r="D22" s="29">
        <f t="shared" si="6"/>
        <v>0.93023255813953487</v>
      </c>
      <c r="E22" s="68">
        <v>87012.9</v>
      </c>
      <c r="F22" s="69">
        <f t="shared" si="0"/>
        <v>1.1848152068709978</v>
      </c>
      <c r="G22" s="68">
        <v>0</v>
      </c>
      <c r="H22" s="70">
        <f t="shared" si="1"/>
        <v>0</v>
      </c>
      <c r="I22" s="71">
        <v>0</v>
      </c>
      <c r="J22" s="69">
        <f t="shared" si="2"/>
        <v>0</v>
      </c>
      <c r="K22" s="68">
        <f t="shared" si="7"/>
        <v>26</v>
      </c>
      <c r="L22" s="70">
        <f t="shared" si="3"/>
        <v>0.89531680440771355</v>
      </c>
      <c r="M22" s="68">
        <f t="shared" si="4"/>
        <v>87012.9</v>
      </c>
      <c r="N22" s="29">
        <f t="shared" si="5"/>
        <v>1.0419503988889312</v>
      </c>
    </row>
    <row r="23" spans="1:14" x14ac:dyDescent="0.25">
      <c r="A23" s="52" t="s">
        <v>34</v>
      </c>
      <c r="B23" s="10" t="s">
        <v>17</v>
      </c>
      <c r="C23" s="47">
        <v>129</v>
      </c>
      <c r="D23" s="29">
        <f t="shared" si="6"/>
        <v>4.6153846153846159</v>
      </c>
      <c r="E23" s="68">
        <v>154900.14000000001</v>
      </c>
      <c r="F23" s="69">
        <f t="shared" si="0"/>
        <v>2.1092049732677172</v>
      </c>
      <c r="G23" s="68">
        <v>0</v>
      </c>
      <c r="H23" s="70">
        <f t="shared" si="1"/>
        <v>0</v>
      </c>
      <c r="I23" s="71">
        <v>0</v>
      </c>
      <c r="J23" s="69">
        <f t="shared" si="2"/>
        <v>0</v>
      </c>
      <c r="K23" s="68">
        <f t="shared" si="7"/>
        <v>129</v>
      </c>
      <c r="L23" s="70">
        <f t="shared" si="3"/>
        <v>4.4421487603305785</v>
      </c>
      <c r="M23" s="68">
        <f t="shared" si="4"/>
        <v>154900.14000000001</v>
      </c>
      <c r="N23" s="29">
        <f t="shared" si="5"/>
        <v>1.8548774108316277</v>
      </c>
    </row>
    <row r="24" spans="1:14" x14ac:dyDescent="0.25">
      <c r="A24" s="52" t="s">
        <v>35</v>
      </c>
      <c r="B24" s="10" t="s">
        <v>21</v>
      </c>
      <c r="C24" s="47">
        <v>357</v>
      </c>
      <c r="D24" s="29">
        <f t="shared" si="6"/>
        <v>12.772808586762075</v>
      </c>
      <c r="E24" s="68">
        <v>455248.3</v>
      </c>
      <c r="F24" s="69">
        <f t="shared" si="0"/>
        <v>6.1989096874391043</v>
      </c>
      <c r="G24" s="68">
        <v>25</v>
      </c>
      <c r="H24" s="70">
        <f t="shared" si="1"/>
        <v>22.935779816513762</v>
      </c>
      <c r="I24" s="71">
        <v>240341.26</v>
      </c>
      <c r="J24" s="69">
        <f t="shared" si="2"/>
        <v>23.868058493378864</v>
      </c>
      <c r="K24" s="68">
        <f t="shared" si="7"/>
        <v>382</v>
      </c>
      <c r="L24" s="70">
        <f t="shared" si="3"/>
        <v>13.15426997245179</v>
      </c>
      <c r="M24" s="68">
        <f t="shared" si="4"/>
        <v>695589.56</v>
      </c>
      <c r="N24" s="29">
        <f t="shared" si="5"/>
        <v>8.3294525237634449</v>
      </c>
    </row>
    <row r="25" spans="1:14" ht="15.75" thickBot="1" x14ac:dyDescent="0.3">
      <c r="A25" s="53"/>
      <c r="B25" s="54" t="s">
        <v>51</v>
      </c>
      <c r="C25" s="59">
        <f>SUM(C11:C24)</f>
        <v>2795</v>
      </c>
      <c r="D25" s="55">
        <f t="shared" ref="D25:N25" si="8">SUM(D11:D24)</f>
        <v>100</v>
      </c>
      <c r="E25" s="73">
        <f>SUM(E11:E24)</f>
        <v>7344006.0099999988</v>
      </c>
      <c r="F25" s="74">
        <f>SUM(F11:F24)</f>
        <v>100.00000000000001</v>
      </c>
      <c r="G25" s="73">
        <f>SUM(G11:G24)</f>
        <v>109</v>
      </c>
      <c r="H25" s="74">
        <f t="shared" si="8"/>
        <v>100</v>
      </c>
      <c r="I25" s="73">
        <f>SUM(I11:I24)</f>
        <v>1006957.73</v>
      </c>
      <c r="J25" s="75">
        <f t="shared" si="8"/>
        <v>100</v>
      </c>
      <c r="K25" s="73">
        <f>SUM(K11:K24)</f>
        <v>2904</v>
      </c>
      <c r="L25" s="74">
        <f t="shared" si="8"/>
        <v>99.999999999999986</v>
      </c>
      <c r="M25" s="73">
        <f>SUM(M11:M24)</f>
        <v>8350963.7399999984</v>
      </c>
      <c r="N25" s="56">
        <f t="shared" si="8"/>
        <v>100.00000000000001</v>
      </c>
    </row>
    <row r="28" spans="1:14" x14ac:dyDescent="0.25">
      <c r="B28" t="s">
        <v>58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0"/>
      <c r="D29" s="14"/>
      <c r="E29" s="31"/>
      <c r="F29" s="14"/>
      <c r="G29" s="30"/>
      <c r="H29" s="14"/>
      <c r="I29" s="32"/>
      <c r="J29" s="30"/>
      <c r="K29" s="30"/>
      <c r="L29" s="14"/>
      <c r="M29" s="32"/>
      <c r="N29" s="30"/>
    </row>
    <row r="30" spans="1:14" x14ac:dyDescent="0.25">
      <c r="B30" s="14"/>
      <c r="C30" s="3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66"/>
      <c r="J31" s="14"/>
      <c r="K31" s="14"/>
      <c r="L31" s="14"/>
      <c r="M31" s="66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1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31.01.2025.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2025-06-02T11:34:08Z</dcterms:modified>
</cp:coreProperties>
</file>