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II (2024-2025)/II - 2025/Jezici/BS EVLADA 020425/"/>
    </mc:Choice>
  </mc:AlternateContent>
  <xr:revisionPtr revIDLastSave="32" documentId="13_ncr:1_{D0D11F79-0B3D-4F4A-A6BB-D941DA61D54B}" xr6:coauthVersionLast="47" xr6:coauthVersionMax="47" xr10:uidLastSave="{2EA17C64-6BAE-4112-9B75-105B5D17C54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1" l="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38" i="22"/>
  <c r="C37" i="22"/>
  <c r="C32" i="22"/>
  <c r="C38" i="23"/>
  <c r="C32" i="23"/>
  <c r="C37" i="23"/>
  <c r="E37" i="22"/>
  <c r="E34" i="21"/>
  <c r="E35" i="21"/>
  <c r="E36" i="21"/>
  <c r="C14" i="21"/>
  <c r="E37" i="23"/>
  <c r="E32" i="23"/>
  <c r="E32" i="22"/>
  <c r="E38" i="23" l="1"/>
  <c r="E33" i="21"/>
  <c r="E37" i="21" s="1"/>
  <c r="E38" i="22"/>
  <c r="F32" i="22" s="1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E38" i="21" l="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C38" i="21" s="1"/>
  <c r="F38" i="21" l="1"/>
  <c r="D14" i="22"/>
  <c r="D28" i="22"/>
  <c r="D16" i="22" l="1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<sst xmlns="http://schemas.openxmlformats.org/spreadsheetml/2006/main" count="328" uniqueCount="73">
  <si>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</si>
  <si>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</si>
  <si>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</si>
  <si>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</si>
  <si>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</si>
  <si>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</si>
  <si>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</si>
  <si>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</si>
  <si>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</si>
  <si>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</si>
  <si>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</si>
  <si>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</si>
  <si>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</si>
  <si>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</si>
  <si>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</si>
  <si>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</si>
  <si>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</si>
  <si>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</si>
  <si>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</si>
  <si>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</si>
  <si>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</si>
  <si>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</si>
  <si>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</si>
  <si>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</si>
  <si>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</si>
  <si>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</si>
  <si>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</si>
  <si>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</si>
  <si>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</si>
  <si>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</si>
  <si>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</si>
  <si>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</si>
  <si>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</si>
  <si>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</si>
  <si>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</si>
  <si>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</si>
  <si>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</si>
  <si>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</si>
  <si>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</si>
  <si>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</si>
  <si>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</si>
  <si>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</si>
  <si>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</si>
  <si>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</si>
  <si>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</si>
  <si>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</si>
  <si>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</si>
  <si>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</si>
  <si>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</si>
  <si>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</si>
  <si>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</si>
  <si>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</si>
  <si>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</si>
  <si>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</si>
  <si>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</si>
  <si>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</si>
  <si>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</si>
  <si>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</si>
  <si>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</si>
  <si>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</si>
  <si>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</si>
  <si>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</si>
  <si>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</si>
  <si>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</si>
  <si>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</si>
  <si>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</si>
  <si>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</si>
  <si>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</si>
  <si>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</si>
  <si>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</si>
  <si>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</si>
  <si>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I-II-2024</t>
  </si>
  <si>
    <t>I-II-2025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</si>
</sst>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b/>
      <sz val="10"/>
      <name val="Cambria"/>
      <family val="1"/>
      <charset val="238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15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2" fontId="3" fillId="0" borderId="56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3" borderId="2" xfId="0" applyNumberFormat="1" applyFont="1" applyFill="1" applyBorder="1" applyAlignment="1">
      <alignment horizontal="right" vertical="center"/>
    </xf>
    <xf numFmtId="2" fontId="3" fillId="3" borderId="4" xfId="0" applyNumberFormat="1" applyFont="1" applyFill="1" applyBorder="1" applyAlignment="1">
      <alignment horizontal="right" vertical="center"/>
    </xf>
    <xf numFmtId="3" fontId="3" fillId="3" borderId="0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3" fontId="3" fillId="0" borderId="61" xfId="0" applyNumberFormat="1" applyFont="1" applyBorder="1"/>
    <xf numFmtId="3" fontId="3" fillId="0" borderId="0" xfId="0" applyNumberFormat="1" applyFont="1"/>
    <xf numFmtId="3" fontId="39" fillId="3" borderId="2" xfId="0" applyNumberFormat="1" applyFont="1" applyFill="1" applyBorder="1" applyAlignment="1">
      <alignment horizontal="right" vertical="center"/>
    </xf>
    <xf numFmtId="2" fontId="39" fillId="3" borderId="4" xfId="0" applyNumberFormat="1" applyFont="1" applyFill="1" applyBorder="1" applyAlignment="1">
      <alignment horizontal="right" vertical="center"/>
    </xf>
    <xf numFmtId="3" fontId="39" fillId="0" borderId="0" xfId="0" applyNumberFormat="1" applyFont="1" applyBorder="1" applyAlignment="1">
      <alignment horizontal="right" vertical="center"/>
    </xf>
    <xf numFmtId="2" fontId="39" fillId="0" borderId="1" xfId="0" applyNumberFormat="1" applyFont="1" applyFill="1" applyBorder="1" applyAlignment="1">
      <alignment horizontal="right" vertical="center" wrapText="1"/>
    </xf>
    <xf numFmtId="3" fontId="39" fillId="3" borderId="0" xfId="0" applyNumberFormat="1" applyFont="1" applyFill="1" applyBorder="1" applyAlignment="1">
      <alignment horizontal="right" vertical="center"/>
    </xf>
    <xf numFmtId="2" fontId="39" fillId="3" borderId="1" xfId="0" applyNumberFormat="1" applyFont="1" applyFill="1" applyBorder="1" applyAlignment="1">
      <alignment horizontal="right" vertical="center"/>
    </xf>
    <xf numFmtId="3" fontId="44" fillId="4" borderId="6" xfId="0" applyNumberFormat="1" applyFont="1" applyFill="1" applyBorder="1" applyAlignment="1">
      <alignment horizontal="right" vertical="center"/>
    </xf>
    <xf numFmtId="3" fontId="44" fillId="4" borderId="7" xfId="0" applyNumberFormat="1" applyFont="1" applyFill="1" applyBorder="1" applyAlignment="1">
      <alignment horizontal="right" vertical="center"/>
    </xf>
    <xf numFmtId="3" fontId="44" fillId="4" borderId="59" xfId="0" applyNumberFormat="1" applyFont="1" applyFill="1" applyBorder="1" applyAlignment="1">
      <alignment horizontal="right" vertical="center"/>
    </xf>
    <xf numFmtId="3" fontId="44" fillId="4" borderId="60" xfId="0" applyNumberFormat="1" applyFont="1" applyFill="1" applyBorder="1" applyAlignment="1">
      <alignment horizontal="right" vertical="center"/>
    </xf>
    <xf numFmtId="3" fontId="12" fillId="4" borderId="59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3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110" t="s">
        <v>36</v>
      </c>
      <c r="D11" s="110"/>
      <c r="E11" s="110"/>
      <c r="F11" s="111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89" t="s">
        <v>35</v>
      </c>
      <c r="E12" s="89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71</v>
      </c>
      <c r="D13" s="90" t="s">
        <v>25</v>
      </c>
      <c r="E13" s="70" t="s">
        <v>72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11276478</v>
      </c>
      <c r="D14" s="84">
        <f t="shared" ref="D14:D37" si="0">C14/C$38*100</f>
        <v>6.7035170893026494</v>
      </c>
      <c r="E14" s="48">
        <f>FBiH!E14+RS!E14</f>
        <v>12180469.91</v>
      </c>
      <c r="F14" s="84">
        <f t="shared" ref="F14:F37" si="1">E14/E$38*100</f>
        <v>6.8959654165272459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3301712</v>
      </c>
      <c r="D15" s="85">
        <f t="shared" si="0"/>
        <v>1.9627655741407581</v>
      </c>
      <c r="E15" s="48">
        <f>FBiH!E15+RS!E15</f>
        <v>3897514.49</v>
      </c>
      <c r="F15" s="85">
        <f t="shared" si="1"/>
        <v>2.2065753892949624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19055380</v>
      </c>
      <c r="D16" s="85">
        <f t="shared" si="0"/>
        <v>11.327833519752881</v>
      </c>
      <c r="E16" s="48">
        <f>FBiH!E16+RS!E16</f>
        <v>20460193.030000001</v>
      </c>
      <c r="F16" s="85">
        <f t="shared" si="1"/>
        <v>11.58352547913743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0</v>
      </c>
      <c r="D17" s="85">
        <f t="shared" si="0"/>
        <v>0</v>
      </c>
      <c r="E17" s="48">
        <f>FBiH!E17+RS!E17</f>
        <v>0</v>
      </c>
      <c r="F17" s="85">
        <f t="shared" si="1"/>
        <v>0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0</v>
      </c>
      <c r="D18" s="85">
        <f t="shared" si="0"/>
        <v>0</v>
      </c>
      <c r="E18" s="48">
        <f>FBiH!E18+RS!E18</f>
        <v>1580.34</v>
      </c>
      <c r="F18" s="85">
        <f t="shared" si="1"/>
        <v>8.9470850196079728E-4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94</v>
      </c>
      <c r="D19" s="85">
        <f t="shared" si="0"/>
        <v>5.5880090077278482E-5</v>
      </c>
      <c r="E19" s="48">
        <f>FBiH!E19+RS!E19</f>
        <v>50</v>
      </c>
      <c r="F19" s="85">
        <f t="shared" si="1"/>
        <v>2.830746870802477E-5</v>
      </c>
    </row>
    <row r="20" spans="1:6" s="1" customFormat="1" ht="17.100000000000001" customHeight="1" x14ac:dyDescent="0.2">
      <c r="A20" s="19" t="s">
        <v>6</v>
      </c>
      <c r="B20" s="12" t="s">
        <v>47</v>
      </c>
      <c r="C20" s="48">
        <f>FBiH!C20+RS!C20</f>
        <v>1152841</v>
      </c>
      <c r="D20" s="85">
        <f t="shared" si="0"/>
        <v>0.6853282864338277</v>
      </c>
      <c r="E20" s="48">
        <f>FBiH!E20+RS!E20</f>
        <v>1372758.21</v>
      </c>
      <c r="F20" s="85">
        <f t="shared" si="1"/>
        <v>0.77718620146518191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9457983</v>
      </c>
      <c r="D21" s="85">
        <f t="shared" si="0"/>
        <v>5.6224781062698774</v>
      </c>
      <c r="E21" s="48">
        <f>FBiH!E21+RS!E21</f>
        <v>10082359.6</v>
      </c>
      <c r="F21" s="85">
        <f t="shared" si="1"/>
        <v>5.7081215776010623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13905611</v>
      </c>
      <c r="D22" s="85">
        <f t="shared" si="0"/>
        <v>8.2664552687190902</v>
      </c>
      <c r="E22" s="48">
        <f>FBiH!E22+RS!E22</f>
        <v>11985060.310000001</v>
      </c>
      <c r="F22" s="85">
        <f t="shared" si="1"/>
        <v>6.7853343937822928</v>
      </c>
    </row>
    <row r="23" spans="1:6" s="1" customFormat="1" ht="17.100000000000001" customHeight="1" x14ac:dyDescent="0.2">
      <c r="A23" s="19" t="s">
        <v>9</v>
      </c>
      <c r="B23" s="12" t="s">
        <v>50</v>
      </c>
      <c r="C23" s="48">
        <f>FBiH!C23+RS!C23</f>
        <v>72311200</v>
      </c>
      <c r="D23" s="85">
        <f t="shared" si="0"/>
        <v>42.986769889320207</v>
      </c>
      <c r="E23" s="48">
        <f>FBiH!E23+RS!E23</f>
        <v>77007521.890000001</v>
      </c>
      <c r="F23" s="85">
        <f t="shared" si="1"/>
        <v>43.597760323674144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1168</v>
      </c>
      <c r="D24" s="85">
        <f t="shared" si="0"/>
        <v>6.9433984266235383E-4</v>
      </c>
      <c r="E24" s="48">
        <f>FBiH!E24+RS!E24</f>
        <v>1199.5999999999999</v>
      </c>
      <c r="F24" s="85">
        <f>E24/E$38*100</f>
        <v>6.7915278924293016E-4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2608</v>
      </c>
      <c r="D25" s="85">
        <f t="shared" si="0"/>
        <v>1.5503752651227904E-3</v>
      </c>
      <c r="E25" s="48">
        <f>FBiH!E25+RS!E25</f>
        <v>2642.5</v>
      </c>
      <c r="F25" s="85">
        <f t="shared" si="1"/>
        <v>1.4960497212191089E-3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3559353</v>
      </c>
      <c r="D26" s="85">
        <f t="shared" si="0"/>
        <v>2.1159251729450146</v>
      </c>
      <c r="E26" s="48">
        <f>FBiH!E26+RS!E26</f>
        <v>3690720.23</v>
      </c>
      <c r="F26" s="85">
        <f t="shared" si="1"/>
        <v>2.0894989484159794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1423680</v>
      </c>
      <c r="D27" s="85">
        <f t="shared" si="0"/>
        <v>0.84633368767255135</v>
      </c>
      <c r="E27" s="48">
        <f>FBiH!E27+RS!E27</f>
        <v>1015638.78</v>
      </c>
      <c r="F27" s="85">
        <f t="shared" si="1"/>
        <v>0.575003259670129</v>
      </c>
    </row>
    <row r="28" spans="1:6" s="1" customFormat="1" ht="17.100000000000001" customHeight="1" x14ac:dyDescent="0.2">
      <c r="A28" s="19" t="s">
        <v>14</v>
      </c>
      <c r="B28" s="12" t="s">
        <v>55</v>
      </c>
      <c r="C28" s="48">
        <f>FBiH!C28+RS!C28</f>
        <v>176518</v>
      </c>
      <c r="D28" s="85">
        <f t="shared" si="0"/>
        <v>0.10493448659852174</v>
      </c>
      <c r="E28" s="48">
        <f>FBiH!E28+RS!E28</f>
        <v>227330</v>
      </c>
      <c r="F28" s="85">
        <f t="shared" si="1"/>
        <v>0.12870273722790543</v>
      </c>
    </row>
    <row r="29" spans="1:6" s="1" customFormat="1" ht="17.100000000000001" customHeight="1" x14ac:dyDescent="0.2">
      <c r="A29" s="19" t="s">
        <v>15</v>
      </c>
      <c r="B29" s="12" t="s">
        <v>56</v>
      </c>
      <c r="C29" s="48">
        <f>FBiH!C29+RS!C29</f>
        <v>1559281</v>
      </c>
      <c r="D29" s="85">
        <f t="shared" si="0"/>
        <v>0.9269442844232858</v>
      </c>
      <c r="E29" s="48">
        <f>FBiH!E29+RS!E29</f>
        <v>1722774.88</v>
      </c>
      <c r="F29" s="85">
        <f t="shared" si="1"/>
        <v>0.97534792013142246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29196</v>
      </c>
      <c r="D30" s="85">
        <f t="shared" si="0"/>
        <v>1.7356118190385343E-2</v>
      </c>
      <c r="E30" s="48">
        <f>FBiH!E30+RS!E30</f>
        <v>52073.41</v>
      </c>
      <c r="F30" s="85">
        <f t="shared" si="1"/>
        <v>2.9481328481902883E-2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506484</v>
      </c>
      <c r="D31" s="85">
        <f t="shared" si="0"/>
        <v>0.30108905896489696</v>
      </c>
      <c r="E31" s="48">
        <f>FBiH!E31+RS!E31</f>
        <v>641163.35</v>
      </c>
      <c r="F31" s="85">
        <f t="shared" si="1"/>
        <v>0.36299422933714659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137719587</v>
      </c>
      <c r="D32" s="86">
        <f t="shared" si="0"/>
        <v>81.870031137931804</v>
      </c>
      <c r="E32" s="49">
        <f>SUM(E14:E31)</f>
        <v>144341050.52999997</v>
      </c>
      <c r="F32" s="86">
        <f t="shared" si="1"/>
        <v>81.718595423227924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48">
        <f>FBiH!C33+RS!C33</f>
        <v>26626440</v>
      </c>
      <c r="D33" s="85">
        <f t="shared" si="0"/>
        <v>15.828594315289902</v>
      </c>
      <c r="E33" s="48">
        <f>FBiH!E33+RS!E33</f>
        <v>28304305.52</v>
      </c>
      <c r="F33" s="85">
        <f t="shared" si="1"/>
        <v>16.024464856195454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48">
        <f>FBiH!C34+RS!C34</f>
        <v>93462</v>
      </c>
      <c r="D34" s="85">
        <f t="shared" si="0"/>
        <v>5.5560265731942567E-2</v>
      </c>
      <c r="E34" s="48">
        <f>FBiH!E34+RS!E34</f>
        <v>22318.51</v>
      </c>
      <c r="F34" s="85">
        <f t="shared" si="1"/>
        <v>1.2635610468694755E-2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48">
        <f>FBiH!C35+RS!C35</f>
        <v>3777849</v>
      </c>
      <c r="D35" s="85">
        <f t="shared" si="0"/>
        <v>2.2458142810463451</v>
      </c>
      <c r="E35" s="48">
        <f>FBiH!E35+RS!E35</f>
        <v>3964155.42</v>
      </c>
      <c r="F35" s="85">
        <f t="shared" si="1"/>
        <v>2.2443041101079357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48">
        <f>FBiH!C36+RS!C36</f>
        <v>0</v>
      </c>
      <c r="D36" s="85">
        <f t="shared" si="0"/>
        <v>0</v>
      </c>
      <c r="E36" s="48">
        <f>FBiH!E36+RS!E36</f>
        <v>0</v>
      </c>
      <c r="F36" s="85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30497751</v>
      </c>
      <c r="D37" s="86">
        <f t="shared" si="0"/>
        <v>18.129968862068189</v>
      </c>
      <c r="E37" s="51">
        <f>SUM(E33:E36)</f>
        <v>32290779.450000003</v>
      </c>
      <c r="F37" s="86">
        <f t="shared" si="1"/>
        <v>18.281404576772086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105">
        <f>C32+C37</f>
        <v>168217338</v>
      </c>
      <c r="D38" s="106">
        <f>D32+D37</f>
        <v>100</v>
      </c>
      <c r="E38" s="25">
        <f>E32+E37</f>
        <v>176631829.97999996</v>
      </c>
      <c r="F38" s="78">
        <f>F32+F37</f>
        <v>100.00000000000001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28.02.2025. godine.</oddFooter>
  </headerFooter>
  <ignoredErrors>
    <ignoredError sqref="A14:A31 A34:A37" numberStoredAsText="1"/>
    <ignoredError sqref="A32:A33 A38" twoDigitTextYear="1" numberStoredAsText="1"/>
    <ignoredError sqref="E14:E37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69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110" t="s">
        <v>36</v>
      </c>
      <c r="D11" s="110"/>
      <c r="E11" s="110"/>
      <c r="F11" s="111"/>
    </row>
    <row r="12" spans="1:9" s="1" customFormat="1" ht="26.25" customHeight="1" x14ac:dyDescent="0.2">
      <c r="A12" s="66" t="s">
        <v>32</v>
      </c>
      <c r="B12" s="40" t="s">
        <v>33</v>
      </c>
      <c r="C12" s="63" t="s">
        <v>34</v>
      </c>
      <c r="D12" s="89" t="s">
        <v>35</v>
      </c>
      <c r="E12" s="89" t="s">
        <v>34</v>
      </c>
      <c r="F12" s="67" t="s">
        <v>35</v>
      </c>
    </row>
    <row r="13" spans="1:9" s="1" customFormat="1" ht="24.75" customHeight="1" thickBot="1" x14ac:dyDescent="0.25">
      <c r="A13" s="71"/>
      <c r="B13" s="14"/>
      <c r="C13" s="70" t="s">
        <v>71</v>
      </c>
      <c r="D13" s="90" t="s">
        <v>25</v>
      </c>
      <c r="E13" s="70" t="s">
        <v>72</v>
      </c>
      <c r="F13" s="77" t="s">
        <v>25</v>
      </c>
    </row>
    <row r="14" spans="1:9" s="1" customFormat="1" ht="16.5" customHeight="1" x14ac:dyDescent="0.2">
      <c r="A14" s="72" t="s">
        <v>0</v>
      </c>
      <c r="B14" s="12" t="s">
        <v>41</v>
      </c>
      <c r="C14" s="48">
        <v>7836750</v>
      </c>
      <c r="D14" s="87">
        <f>C14/C$38*100</f>
        <v>6.6045926955880585</v>
      </c>
      <c r="E14" s="48">
        <v>8168089</v>
      </c>
      <c r="F14" s="87">
        <f>E14/E$38*100</f>
        <v>6.424598689746948</v>
      </c>
      <c r="H14" s="45"/>
      <c r="I14" s="45"/>
    </row>
    <row r="15" spans="1:9" s="1" customFormat="1" ht="17.100000000000001" customHeight="1" x14ac:dyDescent="0.2">
      <c r="A15" s="73" t="s">
        <v>1</v>
      </c>
      <c r="B15" s="12" t="s">
        <v>42</v>
      </c>
      <c r="C15" s="48">
        <v>2950610</v>
      </c>
      <c r="D15" s="85">
        <f t="shared" ref="D15:D37" si="0">C15/C$38*100</f>
        <v>2.486691198970119</v>
      </c>
      <c r="E15" s="48">
        <v>3562232</v>
      </c>
      <c r="F15" s="85">
        <f t="shared" ref="F15:F37" si="1">E15/E$38*100</f>
        <v>2.8018684712880395</v>
      </c>
      <c r="H15" s="45"/>
      <c r="I15" s="45"/>
    </row>
    <row r="16" spans="1:9" s="1" customFormat="1" ht="17.100000000000001" customHeight="1" x14ac:dyDescent="0.2">
      <c r="A16" s="73" t="s">
        <v>2</v>
      </c>
      <c r="B16" s="12" t="s">
        <v>43</v>
      </c>
      <c r="C16" s="48">
        <v>15285062</v>
      </c>
      <c r="D16" s="85">
        <f t="shared" si="0"/>
        <v>12.881820759474349</v>
      </c>
      <c r="E16" s="48">
        <v>16807485</v>
      </c>
      <c r="F16" s="85">
        <f t="shared" si="1"/>
        <v>13.219903224480229</v>
      </c>
      <c r="H16" s="45"/>
      <c r="I16" s="45"/>
    </row>
    <row r="17" spans="1:9" s="1" customFormat="1" ht="17.100000000000001" customHeight="1" x14ac:dyDescent="0.2">
      <c r="A17" s="74" t="s">
        <v>3</v>
      </c>
      <c r="B17" s="12" t="s">
        <v>44</v>
      </c>
      <c r="C17" s="48">
        <v>0</v>
      </c>
      <c r="D17" s="85">
        <f t="shared" si="0"/>
        <v>0</v>
      </c>
      <c r="E17" s="48">
        <v>0</v>
      </c>
      <c r="F17" s="85">
        <f t="shared" si="1"/>
        <v>0</v>
      </c>
      <c r="H17" s="45"/>
      <c r="I17" s="45"/>
    </row>
    <row r="18" spans="1:9" s="1" customFormat="1" ht="17.100000000000001" customHeight="1" x14ac:dyDescent="0.2">
      <c r="A18" s="74" t="s">
        <v>4</v>
      </c>
      <c r="B18" s="12" t="s">
        <v>45</v>
      </c>
      <c r="C18" s="48">
        <v>0</v>
      </c>
      <c r="D18" s="85">
        <f t="shared" si="0"/>
        <v>0</v>
      </c>
      <c r="E18" s="48">
        <v>0</v>
      </c>
      <c r="F18" s="85">
        <f t="shared" si="1"/>
        <v>0</v>
      </c>
      <c r="H18" s="45"/>
      <c r="I18" s="45"/>
    </row>
    <row r="19" spans="1:9" s="1" customFormat="1" ht="17.100000000000001" customHeight="1" x14ac:dyDescent="0.2">
      <c r="A19" s="74" t="s">
        <v>5</v>
      </c>
      <c r="B19" s="12" t="s">
        <v>46</v>
      </c>
      <c r="C19" s="48">
        <v>0</v>
      </c>
      <c r="D19" s="85">
        <f t="shared" si="0"/>
        <v>0</v>
      </c>
      <c r="E19" s="48">
        <v>0</v>
      </c>
      <c r="F19" s="85">
        <f t="shared" si="1"/>
        <v>0</v>
      </c>
      <c r="H19" s="45"/>
      <c r="I19" s="45"/>
    </row>
    <row r="20" spans="1:9" s="1" customFormat="1" ht="17.100000000000001" customHeight="1" x14ac:dyDescent="0.2">
      <c r="A20" s="74" t="s">
        <v>6</v>
      </c>
      <c r="B20" s="12" t="s">
        <v>47</v>
      </c>
      <c r="C20" s="48">
        <v>961569</v>
      </c>
      <c r="D20" s="85">
        <f t="shared" si="0"/>
        <v>0.81038333412497709</v>
      </c>
      <c r="E20" s="48">
        <v>1205873</v>
      </c>
      <c r="F20" s="85">
        <f t="shared" si="1"/>
        <v>0.94847767890399115</v>
      </c>
      <c r="H20" s="45"/>
      <c r="I20" s="45"/>
    </row>
    <row r="21" spans="1:9" s="1" customFormat="1" ht="17.100000000000001" customHeight="1" x14ac:dyDescent="0.2">
      <c r="A21" s="74" t="s">
        <v>7</v>
      </c>
      <c r="B21" s="12" t="s">
        <v>48</v>
      </c>
      <c r="C21" s="48">
        <v>7729486</v>
      </c>
      <c r="D21" s="85">
        <f t="shared" si="0"/>
        <v>6.5141936103933595</v>
      </c>
      <c r="E21" s="48">
        <v>8355737</v>
      </c>
      <c r="F21" s="85">
        <f t="shared" si="1"/>
        <v>6.5721929550559626</v>
      </c>
      <c r="H21" s="45"/>
      <c r="I21" s="45"/>
    </row>
    <row r="22" spans="1:9" s="1" customFormat="1" ht="17.100000000000001" customHeight="1" x14ac:dyDescent="0.2">
      <c r="A22" s="74" t="s">
        <v>8</v>
      </c>
      <c r="B22" s="12" t="s">
        <v>49</v>
      </c>
      <c r="C22" s="48">
        <v>7773881</v>
      </c>
      <c r="D22" s="85">
        <f t="shared" si="0"/>
        <v>6.5516084689406702</v>
      </c>
      <c r="E22" s="48">
        <v>6230414</v>
      </c>
      <c r="F22" s="85">
        <f t="shared" si="1"/>
        <v>4.9005231971616672</v>
      </c>
      <c r="H22" s="45"/>
      <c r="I22" s="45"/>
    </row>
    <row r="23" spans="1:9" s="1" customFormat="1" ht="17.100000000000001" customHeight="1" x14ac:dyDescent="0.2">
      <c r="A23" s="74" t="s">
        <v>9</v>
      </c>
      <c r="B23" s="12" t="s">
        <v>50</v>
      </c>
      <c r="C23" s="48">
        <v>44471171</v>
      </c>
      <c r="D23" s="85">
        <f t="shared" si="0"/>
        <v>37.479053325785245</v>
      </c>
      <c r="E23" s="48">
        <v>48318726</v>
      </c>
      <c r="F23" s="85">
        <f t="shared" si="1"/>
        <v>38.005024645280166</v>
      </c>
      <c r="H23" s="45"/>
      <c r="I23" s="45"/>
    </row>
    <row r="24" spans="1:9" s="1" customFormat="1" ht="17.100000000000001" customHeight="1" x14ac:dyDescent="0.2">
      <c r="A24" s="74" t="s">
        <v>10</v>
      </c>
      <c r="B24" s="12" t="s">
        <v>51</v>
      </c>
      <c r="C24" s="48">
        <v>194</v>
      </c>
      <c r="D24" s="85">
        <f t="shared" si="0"/>
        <v>1.6349774880455335E-4</v>
      </c>
      <c r="E24" s="48">
        <v>469</v>
      </c>
      <c r="F24" s="85">
        <f t="shared" si="1"/>
        <v>3.6889127744461637E-4</v>
      </c>
      <c r="H24" s="45"/>
      <c r="I24" s="45"/>
    </row>
    <row r="25" spans="1:9" s="1" customFormat="1" ht="17.100000000000001" customHeight="1" x14ac:dyDescent="0.2">
      <c r="A25" s="74" t="s">
        <v>11</v>
      </c>
      <c r="B25" s="12" t="s">
        <v>52</v>
      </c>
      <c r="C25" s="48">
        <v>1548</v>
      </c>
      <c r="D25" s="85">
        <f t="shared" si="0"/>
        <v>1.3046109028322091E-3</v>
      </c>
      <c r="E25" s="48">
        <v>1955</v>
      </c>
      <c r="F25" s="85">
        <f t="shared" si="1"/>
        <v>1.5377024464908848E-3</v>
      </c>
      <c r="H25" s="45"/>
      <c r="I25" s="45"/>
    </row>
    <row r="26" spans="1:9" s="1" customFormat="1" ht="17.100000000000001" customHeight="1" x14ac:dyDescent="0.2">
      <c r="A26" s="74" t="s">
        <v>12</v>
      </c>
      <c r="B26" s="12" t="s">
        <v>53</v>
      </c>
      <c r="C26" s="48">
        <v>2520718</v>
      </c>
      <c r="D26" s="85">
        <f t="shared" si="0"/>
        <v>2.1243903008820419</v>
      </c>
      <c r="E26" s="48">
        <v>2842630</v>
      </c>
      <c r="F26" s="85">
        <f t="shared" si="1"/>
        <v>2.2358665501117052</v>
      </c>
      <c r="H26" s="45"/>
      <c r="I26" s="45"/>
    </row>
    <row r="27" spans="1:9" s="1" customFormat="1" ht="17.100000000000001" customHeight="1" x14ac:dyDescent="0.2">
      <c r="A27" s="74" t="s">
        <v>13</v>
      </c>
      <c r="B27" s="12" t="s">
        <v>54</v>
      </c>
      <c r="C27" s="48">
        <v>533750</v>
      </c>
      <c r="D27" s="85">
        <f t="shared" si="0"/>
        <v>0.44982950218778528</v>
      </c>
      <c r="E27" s="48">
        <v>734484</v>
      </c>
      <c r="F27" s="85">
        <f t="shared" si="1"/>
        <v>0.57770733693524856</v>
      </c>
      <c r="H27" s="45"/>
      <c r="I27" s="45"/>
    </row>
    <row r="28" spans="1:9" s="1" customFormat="1" ht="17.100000000000001" customHeight="1" x14ac:dyDescent="0.2">
      <c r="A28" s="74" t="s">
        <v>14</v>
      </c>
      <c r="B28" s="12" t="s">
        <v>55</v>
      </c>
      <c r="C28" s="48">
        <v>171993</v>
      </c>
      <c r="D28" s="85">
        <f t="shared" si="0"/>
        <v>0.14495086757804918</v>
      </c>
      <c r="E28" s="48">
        <v>227330</v>
      </c>
      <c r="F28" s="85">
        <f t="shared" si="1"/>
        <v>0.17880608550423163</v>
      </c>
      <c r="H28" s="45"/>
      <c r="I28" s="45"/>
    </row>
    <row r="29" spans="1:9" s="1" customFormat="1" ht="17.100000000000001" customHeight="1" x14ac:dyDescent="0.2">
      <c r="A29" s="74" t="s">
        <v>15</v>
      </c>
      <c r="B29" s="12" t="s">
        <v>56</v>
      </c>
      <c r="C29" s="48">
        <v>1218035</v>
      </c>
      <c r="D29" s="85">
        <f t="shared" si="0"/>
        <v>1.0265256725007945</v>
      </c>
      <c r="E29" s="48">
        <v>1599461</v>
      </c>
      <c r="F29" s="85">
        <f t="shared" si="1"/>
        <v>1.2580537558909244</v>
      </c>
      <c r="H29" s="45"/>
      <c r="I29" s="45"/>
    </row>
    <row r="30" spans="1:9" s="1" customFormat="1" ht="17.100000000000001" customHeight="1" x14ac:dyDescent="0.2">
      <c r="A30" s="74" t="s">
        <v>16</v>
      </c>
      <c r="B30" s="12" t="s">
        <v>57</v>
      </c>
      <c r="C30" s="48">
        <v>27661</v>
      </c>
      <c r="D30" s="85">
        <f t="shared" si="0"/>
        <v>2.3311913555065719E-2</v>
      </c>
      <c r="E30" s="48">
        <v>30782</v>
      </c>
      <c r="F30" s="85">
        <f t="shared" si="1"/>
        <v>2.4211537957996122E-2</v>
      </c>
      <c r="H30" s="45"/>
      <c r="I30" s="45"/>
    </row>
    <row r="31" spans="1:9" s="1" customFormat="1" ht="17.100000000000001" customHeight="1" x14ac:dyDescent="0.2">
      <c r="A31" s="74" t="s">
        <v>17</v>
      </c>
      <c r="B31" s="12" t="s">
        <v>58</v>
      </c>
      <c r="C31" s="48">
        <v>396844</v>
      </c>
      <c r="D31" s="85">
        <f t="shared" si="0"/>
        <v>0.3344489723020318</v>
      </c>
      <c r="E31" s="48">
        <v>494090</v>
      </c>
      <c r="F31" s="85">
        <f t="shared" si="1"/>
        <v>0.38862578096505435</v>
      </c>
      <c r="H31" s="45"/>
      <c r="I31" s="45"/>
    </row>
    <row r="32" spans="1:9" s="1" customFormat="1" ht="17.100000000000001" customHeight="1" x14ac:dyDescent="0.2">
      <c r="A32" s="75" t="s">
        <v>23</v>
      </c>
      <c r="B32" s="6" t="s">
        <v>59</v>
      </c>
      <c r="C32" s="99">
        <f>SUM(C14:C31)</f>
        <v>91879272</v>
      </c>
      <c r="D32" s="100">
        <f t="shared" si="0"/>
        <v>77.433268730934174</v>
      </c>
      <c r="E32" s="99">
        <f>SUM(E14:E31)</f>
        <v>98579757</v>
      </c>
      <c r="F32" s="86">
        <f t="shared" si="1"/>
        <v>77.537766503006097</v>
      </c>
      <c r="H32" s="45"/>
      <c r="I32" s="45"/>
    </row>
    <row r="33" spans="1:9" s="1" customFormat="1" ht="17.100000000000001" customHeight="1" x14ac:dyDescent="0.2">
      <c r="A33" s="76" t="s">
        <v>22</v>
      </c>
      <c r="B33" s="4" t="s">
        <v>60</v>
      </c>
      <c r="C33" s="101">
        <v>23321414</v>
      </c>
      <c r="D33" s="102">
        <f t="shared" si="0"/>
        <v>19.654632412056667</v>
      </c>
      <c r="E33" s="101">
        <v>24992313</v>
      </c>
      <c r="F33" s="85">
        <f t="shared" si="1"/>
        <v>19.657667950673115</v>
      </c>
      <c r="H33" s="45"/>
      <c r="I33" s="45"/>
    </row>
    <row r="34" spans="1:9" s="1" customFormat="1" ht="17.100000000000001" customHeight="1" x14ac:dyDescent="0.2">
      <c r="A34" s="76" t="s">
        <v>20</v>
      </c>
      <c r="B34" s="5" t="s">
        <v>61</v>
      </c>
      <c r="C34" s="101">
        <v>92785</v>
      </c>
      <c r="D34" s="102">
        <f t="shared" si="0"/>
        <v>7.8196590839332378E-2</v>
      </c>
      <c r="E34" s="101">
        <v>21642</v>
      </c>
      <c r="F34" s="85">
        <f t="shared" si="1"/>
        <v>1.7022484064938989E-2</v>
      </c>
      <c r="H34" s="45"/>
      <c r="I34" s="45"/>
    </row>
    <row r="35" spans="1:9" s="1" customFormat="1" ht="17.100000000000001" customHeight="1" x14ac:dyDescent="0.2">
      <c r="A35" s="76" t="s">
        <v>21</v>
      </c>
      <c r="B35" s="15" t="s">
        <v>62</v>
      </c>
      <c r="C35" s="101">
        <v>3362597</v>
      </c>
      <c r="D35" s="102">
        <f t="shared" si="0"/>
        <v>2.8339022661698179</v>
      </c>
      <c r="E35" s="101">
        <v>3544019</v>
      </c>
      <c r="F35" s="85">
        <f t="shared" si="1"/>
        <v>2.7875430622558461</v>
      </c>
      <c r="H35" s="45"/>
      <c r="I35" s="45"/>
    </row>
    <row r="36" spans="1:9" s="1" customFormat="1" ht="17.100000000000001" customHeight="1" x14ac:dyDescent="0.2">
      <c r="A36" s="74" t="s">
        <v>19</v>
      </c>
      <c r="B36" s="15" t="s">
        <v>63</v>
      </c>
      <c r="C36" s="101">
        <v>0</v>
      </c>
      <c r="D36" s="102">
        <f t="shared" si="0"/>
        <v>0</v>
      </c>
      <c r="E36" s="101">
        <v>0</v>
      </c>
      <c r="F36" s="85">
        <f t="shared" si="1"/>
        <v>0</v>
      </c>
      <c r="H36" s="45"/>
      <c r="I36" s="45"/>
    </row>
    <row r="37" spans="1:9" s="1" customFormat="1" ht="17.100000000000001" customHeight="1" x14ac:dyDescent="0.2">
      <c r="A37" s="75" t="s">
        <v>18</v>
      </c>
      <c r="B37" s="7" t="s">
        <v>64</v>
      </c>
      <c r="C37" s="103">
        <f>SUM(C33:C36)</f>
        <v>26776796</v>
      </c>
      <c r="D37" s="104">
        <f t="shared" si="0"/>
        <v>22.566731269065819</v>
      </c>
      <c r="E37" s="103">
        <f>SUM(E33:E36)</f>
        <v>28557974</v>
      </c>
      <c r="F37" s="88">
        <f t="shared" si="1"/>
        <v>22.462233496993903</v>
      </c>
    </row>
    <row r="38" spans="1:9" s="1" customFormat="1" ht="17.100000000000001" customHeight="1" x14ac:dyDescent="0.2">
      <c r="A38" s="79" t="s">
        <v>24</v>
      </c>
      <c r="B38" s="80" t="s">
        <v>65</v>
      </c>
      <c r="C38" s="107">
        <f>C32+C37</f>
        <v>118656068</v>
      </c>
      <c r="D38" s="108">
        <f>D32+D37</f>
        <v>100</v>
      </c>
      <c r="E38" s="109">
        <f>E32+E37</f>
        <v>127137731</v>
      </c>
      <c r="F38" s="81">
        <f>F32+F37</f>
        <v>100</v>
      </c>
    </row>
    <row r="40" spans="1:9" x14ac:dyDescent="0.25">
      <c r="B40" s="36"/>
      <c r="C40" s="37"/>
      <c r="E40" s="37"/>
    </row>
    <row r="41" spans="1:9" x14ac:dyDescent="0.25">
      <c r="A41" s="82" t="s">
        <v>70</v>
      </c>
      <c r="B41" s="36"/>
      <c r="C41" s="37"/>
      <c r="E41" s="37"/>
    </row>
    <row r="42" spans="1:9" x14ac:dyDescent="0.25">
      <c r="C42" s="38"/>
      <c r="E42" s="38"/>
    </row>
    <row r="43" spans="1:9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28.02.2025.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12" t="s">
        <v>36</v>
      </c>
      <c r="D7" s="112"/>
      <c r="E7" s="112"/>
      <c r="F7" s="112"/>
      <c r="G7" s="112"/>
      <c r="H7" s="112"/>
      <c r="I7" s="113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14" t="s">
        <v>37</v>
      </c>
      <c r="H8" s="114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68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110" t="s">
        <v>36</v>
      </c>
      <c r="D11" s="110"/>
      <c r="E11" s="110"/>
      <c r="F11" s="111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89" t="s">
        <v>35</v>
      </c>
      <c r="E12" s="89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71</v>
      </c>
      <c r="D13" s="90" t="s">
        <v>25</v>
      </c>
      <c r="E13" s="70" t="s">
        <v>72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97">
        <v>3439728</v>
      </c>
      <c r="D14" s="91">
        <f>C14/C$38*100</f>
        <v>6.9403548375576332</v>
      </c>
      <c r="E14" s="97">
        <v>4012380.9099999997</v>
      </c>
      <c r="F14" s="91">
        <f>E14/E$38*100</f>
        <v>8.1067864506864886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98">
        <v>351102</v>
      </c>
      <c r="D15" s="92">
        <f t="shared" ref="D15:D37" si="0">C15/C$38*100</f>
        <v>0.70842010303610059</v>
      </c>
      <c r="E15" s="98">
        <v>335282.49</v>
      </c>
      <c r="F15" s="92">
        <f t="shared" ref="F15:F37" si="1">E15/E$38*100</f>
        <v>0.67741912048037045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98">
        <v>3770318</v>
      </c>
      <c r="D16" s="92">
        <f t="shared" si="0"/>
        <v>7.6073877848570062</v>
      </c>
      <c r="E16" s="98">
        <v>3652708.03</v>
      </c>
      <c r="F16" s="92">
        <f t="shared" si="1"/>
        <v>7.3800879403340929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98">
        <v>0</v>
      </c>
      <c r="D17" s="92">
        <f t="shared" si="0"/>
        <v>0</v>
      </c>
      <c r="E17" s="98">
        <v>0</v>
      </c>
      <c r="F17" s="92">
        <f t="shared" si="1"/>
        <v>0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98">
        <v>0</v>
      </c>
      <c r="D18" s="92">
        <f t="shared" si="0"/>
        <v>0</v>
      </c>
      <c r="E18" s="98">
        <v>1580.34</v>
      </c>
      <c r="F18" s="92">
        <f t="shared" si="1"/>
        <v>3.1929867046142152E-3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98">
        <v>94</v>
      </c>
      <c r="D19" s="92">
        <f t="shared" si="0"/>
        <v>1.8966422773266303E-4</v>
      </c>
      <c r="E19" s="98">
        <v>50</v>
      </c>
      <c r="F19" s="92">
        <f t="shared" si="1"/>
        <v>1.0102214411500737E-4</v>
      </c>
    </row>
    <row r="20" spans="1:6" s="1" customFormat="1" ht="16.5" customHeight="1" x14ac:dyDescent="0.2">
      <c r="A20" s="19" t="s">
        <v>6</v>
      </c>
      <c r="B20" s="12" t="s">
        <v>47</v>
      </c>
      <c r="C20" s="98">
        <v>191272</v>
      </c>
      <c r="D20" s="92">
        <f t="shared" si="0"/>
        <v>0.38593038475406299</v>
      </c>
      <c r="E20" s="98">
        <v>166885.21000000002</v>
      </c>
      <c r="F20" s="92">
        <f t="shared" si="1"/>
        <v>0.33718203470566543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98">
        <v>1728497</v>
      </c>
      <c r="D21" s="92">
        <f t="shared" si="0"/>
        <v>3.4875962621619663</v>
      </c>
      <c r="E21" s="98">
        <v>1726622.6000000003</v>
      </c>
      <c r="F21" s="92">
        <f t="shared" si="1"/>
        <v>3.4885423425885755</v>
      </c>
    </row>
    <row r="22" spans="1:6" s="1" customFormat="1" ht="16.5" customHeight="1" x14ac:dyDescent="0.2">
      <c r="A22" s="19" t="s">
        <v>8</v>
      </c>
      <c r="B22" s="12" t="s">
        <v>49</v>
      </c>
      <c r="C22" s="98">
        <v>6131730</v>
      </c>
      <c r="D22" s="92">
        <f t="shared" si="0"/>
        <v>12.372019522502148</v>
      </c>
      <c r="E22" s="98">
        <v>5754646.3100000005</v>
      </c>
      <c r="F22" s="92">
        <f t="shared" si="1"/>
        <v>11.626934177194309</v>
      </c>
    </row>
    <row r="23" spans="1:6" s="1" customFormat="1" ht="16.5" customHeight="1" x14ac:dyDescent="0.2">
      <c r="A23" s="19" t="s">
        <v>9</v>
      </c>
      <c r="B23" s="12" t="s">
        <v>50</v>
      </c>
      <c r="C23" s="98">
        <v>27840029</v>
      </c>
      <c r="D23" s="92">
        <f t="shared" si="0"/>
        <v>56.172953195105777</v>
      </c>
      <c r="E23" s="98">
        <v>28688795.890000004</v>
      </c>
      <c r="F23" s="92">
        <f t="shared" si="1"/>
        <v>57.964073457712239</v>
      </c>
    </row>
    <row r="24" spans="1:6" s="1" customFormat="1" ht="16.5" customHeight="1" x14ac:dyDescent="0.2">
      <c r="A24" s="19" t="s">
        <v>10</v>
      </c>
      <c r="B24" s="12" t="s">
        <v>51</v>
      </c>
      <c r="C24" s="98">
        <v>974</v>
      </c>
      <c r="D24" s="92">
        <f t="shared" si="0"/>
        <v>1.9652442320384446E-3</v>
      </c>
      <c r="E24" s="98">
        <v>730.6</v>
      </c>
      <c r="F24" s="92">
        <f t="shared" si="1"/>
        <v>1.4761355698084877E-3</v>
      </c>
    </row>
    <row r="25" spans="1:6" s="1" customFormat="1" ht="16.5" customHeight="1" x14ac:dyDescent="0.2">
      <c r="A25" s="19" t="s">
        <v>11</v>
      </c>
      <c r="B25" s="12" t="s">
        <v>52</v>
      </c>
      <c r="C25" s="98">
        <v>1060</v>
      </c>
      <c r="D25" s="92">
        <f t="shared" si="0"/>
        <v>2.1387668233683278E-3</v>
      </c>
      <c r="E25" s="98">
        <v>687.5</v>
      </c>
      <c r="F25" s="92">
        <f t="shared" si="1"/>
        <v>1.3890544815813514E-3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98">
        <v>1038635</v>
      </c>
      <c r="D26" s="92">
        <f t="shared" si="0"/>
        <v>2.0956585656501536</v>
      </c>
      <c r="E26" s="98">
        <v>848090.23</v>
      </c>
      <c r="F26" s="92">
        <f t="shared" si="1"/>
        <v>1.7135178687517949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98">
        <v>889930</v>
      </c>
      <c r="D27" s="92">
        <f t="shared" si="0"/>
        <v>1.7956158104907318</v>
      </c>
      <c r="E27" s="98">
        <v>281154.77999999997</v>
      </c>
      <c r="F27" s="92">
        <f t="shared" si="1"/>
        <v>0.56805717407566381</v>
      </c>
    </row>
    <row r="28" spans="1:6" s="1" customFormat="1" ht="17.100000000000001" customHeight="1" x14ac:dyDescent="0.2">
      <c r="A28" s="19" t="s">
        <v>14</v>
      </c>
      <c r="B28" s="12" t="s">
        <v>55</v>
      </c>
      <c r="C28" s="98">
        <v>4525</v>
      </c>
      <c r="D28" s="92">
        <f t="shared" si="0"/>
        <v>9.1301130903223421E-3</v>
      </c>
      <c r="E28" s="98">
        <v>0</v>
      </c>
      <c r="F28" s="92">
        <f t="shared" si="1"/>
        <v>0</v>
      </c>
    </row>
    <row r="29" spans="1:6" s="1" customFormat="1" ht="17.100000000000001" customHeight="1" x14ac:dyDescent="0.2">
      <c r="A29" s="19" t="s">
        <v>15</v>
      </c>
      <c r="B29" s="12" t="s">
        <v>56</v>
      </c>
      <c r="C29" s="98">
        <v>341246</v>
      </c>
      <c r="D29" s="92">
        <f t="shared" si="0"/>
        <v>0.6885336069878758</v>
      </c>
      <c r="E29" s="98">
        <v>123313.87999999999</v>
      </c>
      <c r="F29" s="92">
        <f t="shared" si="1"/>
        <v>0.24914865113481449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98">
        <v>1535</v>
      </c>
      <c r="D30" s="92">
        <f t="shared" si="0"/>
        <v>3.0971764847833802E-3</v>
      </c>
      <c r="E30" s="98">
        <v>21291.41</v>
      </c>
      <c r="F30" s="92">
        <f t="shared" si="1"/>
        <v>4.3018077788634181E-2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98">
        <v>109640</v>
      </c>
      <c r="D31" s="92">
        <f t="shared" si="0"/>
        <v>0.2212211269000976</v>
      </c>
      <c r="E31" s="98">
        <v>147073.35</v>
      </c>
      <c r="F31" s="92">
        <f t="shared" si="1"/>
        <v>0.29715330318353844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93">
        <f>SUM(C14:C31)</f>
        <v>45840315</v>
      </c>
      <c r="D32" s="94">
        <f t="shared" si="0"/>
        <v>92.492212164861797</v>
      </c>
      <c r="E32" s="93">
        <f>SUM(E14:E31)</f>
        <v>45761293.530000001</v>
      </c>
      <c r="F32" s="94">
        <f t="shared" si="1"/>
        <v>92.4580797975363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98">
        <v>3305026</v>
      </c>
      <c r="D33" s="92">
        <f t="shared" si="0"/>
        <v>6.6685659992167272</v>
      </c>
      <c r="E33" s="98">
        <v>3311992.52</v>
      </c>
      <c r="F33" s="92">
        <f t="shared" si="1"/>
        <v>6.6916917132653282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98">
        <v>677</v>
      </c>
      <c r="D34" s="92">
        <f t="shared" si="0"/>
        <v>1.3659859805852431E-3</v>
      </c>
      <c r="E34" s="98">
        <v>676.51</v>
      </c>
      <c r="F34" s="92">
        <f t="shared" si="1"/>
        <v>1.3668498143048727E-3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98">
        <v>415252</v>
      </c>
      <c r="D35" s="92">
        <f t="shared" si="0"/>
        <v>0.83785584994089135</v>
      </c>
      <c r="E35" s="98">
        <v>420136.42</v>
      </c>
      <c r="F35" s="92">
        <f t="shared" si="1"/>
        <v>0.84886163938406534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98">
        <v>0</v>
      </c>
      <c r="D36" s="92">
        <f t="shared" si="0"/>
        <v>0</v>
      </c>
      <c r="E36" s="98">
        <v>0</v>
      </c>
      <c r="F36" s="92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95">
        <f>SUM(C33:C36)</f>
        <v>3720955</v>
      </c>
      <c r="D37" s="96">
        <f t="shared" si="0"/>
        <v>7.5077878351382035</v>
      </c>
      <c r="E37" s="95">
        <f>SUM(E33:E36)</f>
        <v>3732805.4499999997</v>
      </c>
      <c r="F37" s="96">
        <f t="shared" si="1"/>
        <v>7.5419202024636993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105">
        <f>C32+C37</f>
        <v>49561270</v>
      </c>
      <c r="D38" s="106">
        <f>D32+D37</f>
        <v>100</v>
      </c>
      <c r="E38" s="25">
        <f>E32+E37</f>
        <v>49494098.980000004</v>
      </c>
      <c r="F38" s="78">
        <f>F32+F37</f>
        <v>100</v>
      </c>
    </row>
    <row r="40" spans="1:6" x14ac:dyDescent="0.25">
      <c r="C40" s="37"/>
      <c r="E40" s="37"/>
    </row>
    <row r="41" spans="1:6" x14ac:dyDescent="0.25">
      <c r="A41" s="82" t="s">
        <v>67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28.02.2025.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12" t="s">
        <v>36</v>
      </c>
      <c r="D7" s="112"/>
      <c r="E7" s="112"/>
      <c r="F7" s="112"/>
      <c r="G7" s="112"/>
      <c r="H7" s="112"/>
      <c r="I7" s="113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14" t="s">
        <v>37</v>
      </c>
      <c r="H8" s="114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2025-04-11T07:30:55Z</dcterms:modified>
</cp:coreProperties>
</file>