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 (2024-2025)/II - 2025/Jezici/BS EVLADA 0X0425/"/>
    </mc:Choice>
  </mc:AlternateContent>
  <xr:revisionPtr revIDLastSave="27" documentId="13_ncr:1_{A1A34420-7B32-4FC0-8108-C29747CC93D5}" xr6:coauthVersionLast="47" xr6:coauthVersionMax="47" xr10:uidLastSave="{2E3A5B54-9AC3-472B-AFBE-0F3249A9A7B6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1" l="1"/>
  <c r="K20" i="42" l="1"/>
  <c r="K19" i="42"/>
  <c r="K18" i="42"/>
  <c r="K17" i="42"/>
  <c r="K16" i="42"/>
  <c r="K15" i="42"/>
  <c r="K14" i="42"/>
  <c r="K13" i="42"/>
  <c r="K12" i="42"/>
  <c r="K11" i="42"/>
  <c r="E25" i="43"/>
  <c r="C25" i="43" l="1"/>
  <c r="D12" i="43" s="1"/>
  <c r="M11" i="42" l="1"/>
  <c r="C21" i="42"/>
  <c r="D11" i="42" s="1"/>
  <c r="I21" i="42" l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H24" i="43"/>
  <c r="H22" i="43"/>
  <c r="H20" i="43"/>
  <c r="H18" i="43"/>
  <c r="H16" i="43"/>
  <c r="H14" i="43"/>
  <c r="D23" i="43"/>
  <c r="D17" i="43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4" i="41"/>
  <c r="C30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2" i="41"/>
  <c r="C33" i="41"/>
  <c r="C31" i="41"/>
  <c r="C28" i="41"/>
  <c r="C21" i="41"/>
  <c r="C18" i="41"/>
  <c r="C15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5" i="41"/>
  <c r="G35" i="41"/>
  <c r="I35" i="41"/>
  <c r="C35" i="41"/>
  <c r="L25" i="43" l="1"/>
  <c r="M11" i="41"/>
  <c r="K12" i="41"/>
  <c r="K14" i="41"/>
  <c r="K15" i="41"/>
  <c r="K18" i="41"/>
  <c r="K21" i="41"/>
  <c r="K28" i="41"/>
  <c r="K31" i="41"/>
  <c r="K32" i="41"/>
  <c r="K33" i="41"/>
  <c r="K11" i="41"/>
  <c r="D23" i="41"/>
  <c r="F23" i="41"/>
  <c r="H23" i="41"/>
  <c r="J23" i="41"/>
  <c r="D34" i="41" l="1"/>
  <c r="D32" i="41"/>
  <c r="D30" i="41"/>
  <c r="D28" i="41"/>
  <c r="D26" i="41"/>
  <c r="D24" i="41"/>
  <c r="F34" i="41"/>
  <c r="F32" i="41"/>
  <c r="F30" i="41"/>
  <c r="F28" i="41"/>
  <c r="F26" i="41"/>
  <c r="F24" i="41"/>
  <c r="H34" i="41"/>
  <c r="H32" i="41"/>
  <c r="H30" i="41"/>
  <c r="H28" i="41"/>
  <c r="H26" i="41"/>
  <c r="H24" i="41"/>
  <c r="J34" i="41"/>
  <c r="J32" i="41"/>
  <c r="J30" i="41"/>
  <c r="J28" i="41"/>
  <c r="J26" i="41"/>
  <c r="J24" i="41"/>
  <c r="D33" i="41"/>
  <c r="D31" i="41"/>
  <c r="D29" i="41"/>
  <c r="D27" i="41"/>
  <c r="D25" i="41"/>
  <c r="F33" i="41"/>
  <c r="F31" i="41"/>
  <c r="F29" i="41"/>
  <c r="F27" i="41"/>
  <c r="F25" i="41"/>
  <c r="H33" i="41"/>
  <c r="H31" i="41"/>
  <c r="H29" i="41"/>
  <c r="H27" i="41"/>
  <c r="H25" i="41"/>
  <c r="J33" i="41"/>
  <c r="J31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19" i="42"/>
  <c r="G21" i="42"/>
  <c r="H20" i="42" s="1"/>
  <c r="E21" i="42"/>
  <c r="F19" i="42" s="1"/>
  <c r="M20" i="42"/>
  <c r="M33" i="41" s="1"/>
  <c r="M19" i="42"/>
  <c r="M32" i="41" s="1"/>
  <c r="M18" i="42"/>
  <c r="M31" i="41" s="1"/>
  <c r="M17" i="42"/>
  <c r="M28" i="41" s="1"/>
  <c r="M16" i="42"/>
  <c r="M21" i="41" s="1"/>
  <c r="M15" i="42"/>
  <c r="M18" i="41" s="1"/>
  <c r="M14" i="42"/>
  <c r="M15" i="41" s="1"/>
  <c r="M13" i="42"/>
  <c r="M14" i="41" s="1"/>
  <c r="M12" i="42"/>
  <c r="J12" i="42"/>
  <c r="M11" i="43"/>
  <c r="M24" i="43"/>
  <c r="M34" i="41" s="1"/>
  <c r="M23" i="43"/>
  <c r="M30" i="41" s="1"/>
  <c r="M22" i="43"/>
  <c r="M29" i="41" s="1"/>
  <c r="M21" i="43"/>
  <c r="M20" i="43"/>
  <c r="M26" i="41" s="1"/>
  <c r="M19" i="43"/>
  <c r="M25" i="41" s="1"/>
  <c r="M18" i="43"/>
  <c r="M24" i="41" s="1"/>
  <c r="M17" i="43"/>
  <c r="M23" i="41" s="1"/>
  <c r="M16" i="43"/>
  <c r="M22" i="41" s="1"/>
  <c r="M15" i="43"/>
  <c r="M14" i="43"/>
  <c r="M19" i="41" s="1"/>
  <c r="M13" i="43"/>
  <c r="M17" i="41" s="1"/>
  <c r="M12" i="43"/>
  <c r="M16" i="41" s="1"/>
  <c r="K16" i="41"/>
  <c r="K19" i="41"/>
  <c r="K20" i="41"/>
  <c r="K22" i="41"/>
  <c r="K23" i="41"/>
  <c r="K24" i="41"/>
  <c r="K25" i="41"/>
  <c r="K26" i="41"/>
  <c r="K27" i="41"/>
  <c r="K29" i="41"/>
  <c r="K30" i="41"/>
  <c r="K34" i="41"/>
  <c r="K13" i="41"/>
  <c r="M21" i="42" l="1"/>
  <c r="N12" i="42" s="1"/>
  <c r="M27" i="41"/>
  <c r="M25" i="43"/>
  <c r="N24" i="43" s="1"/>
  <c r="M13" i="41"/>
  <c r="F35" i="41"/>
  <c r="D35" i="41"/>
  <c r="H35" i="41"/>
  <c r="J35" i="41"/>
  <c r="M12" i="41"/>
  <c r="F14" i="42"/>
  <c r="F17" i="42"/>
  <c r="F12" i="42"/>
  <c r="F11" i="42"/>
  <c r="F13" i="42"/>
  <c r="H14" i="42"/>
  <c r="H15" i="42"/>
  <c r="H16" i="42"/>
  <c r="H11" i="42"/>
  <c r="H12" i="42"/>
  <c r="H13" i="42"/>
  <c r="H17" i="42"/>
  <c r="H18" i="42"/>
  <c r="H19" i="42"/>
  <c r="F15" i="42"/>
  <c r="F20" i="42"/>
  <c r="M20" i="41"/>
  <c r="K17" i="41"/>
  <c r="K35" i="41" s="1"/>
  <c r="L23" i="41" s="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K21" i="42"/>
  <c r="L12" i="42" s="1"/>
  <c r="N25" i="41" l="1"/>
  <c r="N20" i="43"/>
  <c r="N16" i="43"/>
  <c r="N12" i="43"/>
  <c r="N22" i="43"/>
  <c r="N18" i="43"/>
  <c r="N14" i="43"/>
  <c r="D21" i="42"/>
  <c r="F21" i="42"/>
  <c r="H21" i="42"/>
  <c r="L17" i="41"/>
  <c r="N23" i="43"/>
  <c r="N21" i="43"/>
  <c r="N19" i="43"/>
  <c r="N17" i="43"/>
  <c r="N15" i="43"/>
  <c r="N13" i="43"/>
  <c r="N11" i="43"/>
  <c r="L12" i="41"/>
  <c r="L14" i="41"/>
  <c r="L15" i="41"/>
  <c r="L11" i="41"/>
  <c r="L13" i="41"/>
  <c r="L16" i="41"/>
  <c r="L20" i="41"/>
  <c r="L30" i="41"/>
  <c r="L33" i="41"/>
  <c r="L18" i="41"/>
  <c r="L22" i="41"/>
  <c r="L34" i="41"/>
  <c r="L26" i="41"/>
  <c r="L29" i="41"/>
  <c r="L25" i="41"/>
  <c r="L19" i="41"/>
  <c r="L21" i="41"/>
  <c r="L32" i="41"/>
  <c r="L28" i="41"/>
  <c r="L24" i="41"/>
  <c r="L31" i="41"/>
  <c r="L27" i="41"/>
  <c r="J21" i="42"/>
  <c r="N20" i="42"/>
  <c r="N16" i="42"/>
  <c r="N13" i="42"/>
  <c r="N18" i="42"/>
  <c r="N14" i="42"/>
  <c r="N1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35" i="41" l="1"/>
  <c r="N33" i="41"/>
  <c r="N22" i="41"/>
  <c r="N19" i="41"/>
  <c r="N32" i="41"/>
  <c r="N27" i="41"/>
  <c r="N30" i="41"/>
  <c r="N18" i="41"/>
  <c r="N11" i="41"/>
  <c r="N31" i="41"/>
  <c r="N12" i="41"/>
  <c r="N14" i="41"/>
  <c r="N21" i="41"/>
  <c r="N29" i="41"/>
  <c r="N26" i="41"/>
  <c r="N34" i="41"/>
  <c r="N20" i="41"/>
  <c r="N16" i="41"/>
  <c r="N13" i="41"/>
  <c r="N28" i="41"/>
  <c r="N15" i="41"/>
  <c r="N24" i="41"/>
  <c r="N17" i="41"/>
  <c r="N23" i="41"/>
  <c r="N25" i="43"/>
  <c r="N21" i="42"/>
  <c r="L21" i="42"/>
  <c r="N35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<sst xmlns="http://schemas.openxmlformats.org/spreadsheetml/2006/main" count="174" uniqueCount="68">
  <si>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</si>
  <si>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</si>
  <si>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</si>
  <si>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</si>
  <si>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</si>
  <si>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</si>
  <si>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</si>
  <si>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</si>
  <si>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</si>
  <si>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</si>
  <si>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</si>
  <si>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</si>
  <si>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</si>
  <si>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</si>
  <si>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</si>
  <si>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</si>
  <si>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</si>
  <si>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</si>
  <si>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</si>
  <si>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</si>
  <si>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</si>
  <si>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</si>
  <si>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</si>
  <si>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</si>
  <si>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</si>
  <si>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</si>
  <si>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</si>
  <si>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</si>
  <si>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</si>
  <si>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</si>
  <si>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</si>
  <si>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</si>
  <si>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</si>
  <si>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</si>
  <si>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</si>
  <si>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</si>
  <si>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</si>
  <si>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</si>
  <si>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</si>
  <si>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</si>
  <si>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</si>
  <si>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</si>
  <si>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</si>
  <si>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</si>
  <si>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</si>
  <si>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</si>
  <si>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</si>
  <si>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</si>
  <si>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</si>
  <si>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</si>
  <si>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</si>
  <si>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</si>
  <si>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</si>
  <si>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</si>
  <si>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</si>
  <si>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</si>
  <si>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</si>
  <si>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a.d.*</t>
  </si>
  <si>
    <t>*Podaci su dati na osnovu nerevidiranih izvještaja društava sa sjedištem u Federaciji Bosne i Hercegovine.</t>
  </si>
  <si>
    <t>*Podaci su dati na osnovu nerevidiranih izvještaja društava sa sjedištem u Republici Srpskoj.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</si>
  <si>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</si>
  <si>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</si>
  <si>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</si>
  <si>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</si>
  <si>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</si>
  <si>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</si>
  <si>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BROJ I VRIJEDNOST ISPLAĆENIH ŠTETA PO DRUŠTVIMA ZA OSIGURANJE U REPUBLICI SRPSKOJ*</t>
  </si>
  <si>
    <t>I-II-2025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</si>
</sst>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  <font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3" fontId="23" fillId="2" borderId="15" xfId="6" applyNumberFormat="1" applyFont="1" applyFill="1" applyBorder="1" applyAlignment="1">
      <alignment horizontal="right" vertical="center"/>
    </xf>
    <xf numFmtId="167" fontId="23" fillId="2" borderId="15" xfId="6" applyNumberFormat="1" applyFont="1" applyFill="1" applyBorder="1" applyAlignment="1">
      <alignment horizontal="right" vertical="center"/>
    </xf>
    <xf numFmtId="3" fontId="23" fillId="2" borderId="16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0" fontId="24" fillId="0" borderId="0" xfId="0" applyFont="1"/>
    <xf numFmtId="3" fontId="25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65" fontId="2" fillId="0" borderId="9" xfId="6" applyNumberFormat="1" applyFont="1" applyFill="1" applyBorder="1" applyAlignment="1">
      <alignment horizontal="right" vertical="center"/>
    </xf>
    <xf numFmtId="3" fontId="2" fillId="0" borderId="0" xfId="6" applyNumberFormat="1" applyFont="1" applyFill="1" applyBorder="1" applyAlignment="1">
      <alignment horizontal="right" vertical="center"/>
    </xf>
    <xf numFmtId="165" fontId="2" fillId="0" borderId="8" xfId="6" applyNumberFormat="1" applyFont="1" applyFill="1" applyBorder="1" applyAlignment="1">
      <alignment horizontal="right" vertical="center"/>
    </xf>
    <xf numFmtId="167" fontId="2" fillId="0" borderId="0" xfId="6" applyNumberFormat="1" applyFont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4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59" t="s">
        <v>47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8" t="s">
        <v>7</v>
      </c>
      <c r="C8" s="83" t="s">
        <v>53</v>
      </c>
      <c r="D8" s="83"/>
      <c r="E8" s="84"/>
      <c r="F8" s="84"/>
      <c r="G8" s="83" t="s">
        <v>54</v>
      </c>
      <c r="H8" s="83"/>
      <c r="I8" s="83"/>
      <c r="J8" s="83"/>
      <c r="K8" s="83" t="s">
        <v>55</v>
      </c>
      <c r="L8" s="83"/>
      <c r="M8" s="83"/>
      <c r="N8" s="85"/>
    </row>
    <row r="9" spans="1:14" ht="19.5" customHeight="1" x14ac:dyDescent="0.25">
      <c r="A9" s="5"/>
      <c r="B9" s="79"/>
      <c r="C9" s="81" t="s">
        <v>46</v>
      </c>
      <c r="D9" s="81"/>
      <c r="E9" s="81" t="s">
        <v>20</v>
      </c>
      <c r="F9" s="81"/>
      <c r="G9" s="81" t="s">
        <v>46</v>
      </c>
      <c r="H9" s="81"/>
      <c r="I9" s="81" t="s">
        <v>20</v>
      </c>
      <c r="J9" s="81"/>
      <c r="K9" s="81" t="s">
        <v>46</v>
      </c>
      <c r="L9" s="81"/>
      <c r="M9" s="81" t="s">
        <v>20</v>
      </c>
      <c r="N9" s="82"/>
    </row>
    <row r="10" spans="1:14" ht="18.75" customHeight="1" thickBot="1" x14ac:dyDescent="0.3">
      <c r="A10" s="6"/>
      <c r="B10" s="80"/>
      <c r="C10" s="47" t="s">
        <v>67</v>
      </c>
      <c r="D10" s="52" t="s">
        <v>48</v>
      </c>
      <c r="E10" s="47" t="s">
        <v>67</v>
      </c>
      <c r="F10" s="7" t="s">
        <v>48</v>
      </c>
      <c r="G10" s="47" t="s">
        <v>67</v>
      </c>
      <c r="H10" s="52" t="s">
        <v>48</v>
      </c>
      <c r="I10" s="47" t="s">
        <v>67</v>
      </c>
      <c r="J10" s="7" t="s">
        <v>48</v>
      </c>
      <c r="K10" s="47" t="s">
        <v>67</v>
      </c>
      <c r="L10" s="52" t="s">
        <v>48</v>
      </c>
      <c r="M10" s="47" t="s">
        <v>67</v>
      </c>
      <c r="N10" s="11" t="s">
        <v>48</v>
      </c>
    </row>
    <row r="11" spans="1:14" x14ac:dyDescent="0.25">
      <c r="A11" s="42" t="s">
        <v>22</v>
      </c>
      <c r="B11" s="8" t="s">
        <v>50</v>
      </c>
      <c r="C11" s="49">
        <f>FBiH!C11</f>
        <v>4159</v>
      </c>
      <c r="D11" s="31">
        <f t="shared" ref="D11:D22" si="0">C11/C$35*100</f>
        <v>14.469106596159198</v>
      </c>
      <c r="E11" s="49">
        <f>FBiH!E11</f>
        <v>7248106</v>
      </c>
      <c r="F11" s="31">
        <f t="shared" ref="F11:F22" si="1">E11/E$35*100</f>
        <v>12.614971285222577</v>
      </c>
      <c r="G11" s="49">
        <f>FBiH!G11</f>
        <v>153</v>
      </c>
      <c r="H11" s="67">
        <f t="shared" ref="H11:H22" si="2">G11/G$35*100</f>
        <v>5.1119278316070833</v>
      </c>
      <c r="I11" s="49">
        <f>FBiH!I11</f>
        <v>1847627</v>
      </c>
      <c r="J11" s="31">
        <f t="shared" ref="J11:J22" si="3">I11/I$35*100</f>
        <v>9.6230792142440027</v>
      </c>
      <c r="K11" s="49">
        <f>FBiH!K11</f>
        <v>4312</v>
      </c>
      <c r="L11" s="67">
        <f t="shared" ref="L11:L22" si="4">K11/K$35*100</f>
        <v>13.586665406308093</v>
      </c>
      <c r="M11" s="49">
        <f>FBiH!M11</f>
        <v>9095733</v>
      </c>
      <c r="N11" s="31">
        <f t="shared" ref="N11:N22" si="5">M11/M$35*100</f>
        <v>11.865598190435019</v>
      </c>
    </row>
    <row r="12" spans="1:14" x14ac:dyDescent="0.25">
      <c r="A12" s="42" t="s">
        <v>23</v>
      </c>
      <c r="B12" s="8" t="s">
        <v>62</v>
      </c>
      <c r="C12" s="48">
        <f>FBiH!C12</f>
        <v>5368</v>
      </c>
      <c r="D12" s="31">
        <f t="shared" si="0"/>
        <v>18.675201781241302</v>
      </c>
      <c r="E12" s="48">
        <f>FBiH!E12</f>
        <v>9267763</v>
      </c>
      <c r="F12" s="31">
        <f t="shared" si="1"/>
        <v>16.130084759142353</v>
      </c>
      <c r="G12" s="48">
        <f>FBiH!G12</f>
        <v>0</v>
      </c>
      <c r="H12" s="67">
        <f t="shared" si="2"/>
        <v>0</v>
      </c>
      <c r="I12" s="48">
        <f>FBiH!I12</f>
        <v>0</v>
      </c>
      <c r="J12" s="31">
        <f t="shared" si="3"/>
        <v>0</v>
      </c>
      <c r="K12" s="48">
        <f>FBiH!K12</f>
        <v>5368</v>
      </c>
      <c r="L12" s="67">
        <f t="shared" si="4"/>
        <v>16.914012036424364</v>
      </c>
      <c r="M12" s="48">
        <f>FBiH!M12</f>
        <v>9267763</v>
      </c>
      <c r="N12" s="31">
        <f t="shared" si="5"/>
        <v>12.090015382177624</v>
      </c>
    </row>
    <row r="13" spans="1:14" x14ac:dyDescent="0.25">
      <c r="A13" s="42" t="s">
        <v>24</v>
      </c>
      <c r="B13" s="8" t="s">
        <v>9</v>
      </c>
      <c r="C13" s="48">
        <f>RS!C11</f>
        <v>315</v>
      </c>
      <c r="D13" s="31">
        <f t="shared" si="0"/>
        <v>1.0958808794878931</v>
      </c>
      <c r="E13" s="48">
        <f>RS!E11</f>
        <v>994865.71</v>
      </c>
      <c r="F13" s="31">
        <f t="shared" si="1"/>
        <v>1.7315147383747658</v>
      </c>
      <c r="G13" s="48">
        <f>RS!G11</f>
        <v>0</v>
      </c>
      <c r="H13" s="67">
        <f t="shared" si="2"/>
        <v>0</v>
      </c>
      <c r="I13" s="48">
        <f>RS!I11</f>
        <v>0</v>
      </c>
      <c r="J13" s="31">
        <f t="shared" si="3"/>
        <v>0</v>
      </c>
      <c r="K13" s="48">
        <f>RS!K11</f>
        <v>315</v>
      </c>
      <c r="L13" s="67">
        <f t="shared" si="4"/>
        <v>0.99253237546081863</v>
      </c>
      <c r="M13" s="48">
        <f>RS!M11</f>
        <v>994865.71</v>
      </c>
      <c r="N13" s="31">
        <f t="shared" si="5"/>
        <v>1.2978257792199761</v>
      </c>
    </row>
    <row r="14" spans="1:14" x14ac:dyDescent="0.25">
      <c r="A14" s="42" t="s">
        <v>25</v>
      </c>
      <c r="B14" s="8" t="s">
        <v>0</v>
      </c>
      <c r="C14" s="48">
        <f>FBiH!C13</f>
        <v>850</v>
      </c>
      <c r="D14" s="31">
        <f t="shared" si="0"/>
        <v>2.9571388811578068</v>
      </c>
      <c r="E14" s="48">
        <f>FBiH!E13</f>
        <v>1933892</v>
      </c>
      <c r="F14" s="31">
        <f t="shared" si="1"/>
        <v>3.3658437181688097</v>
      </c>
      <c r="G14" s="48">
        <f>FBiH!G13</f>
        <v>0</v>
      </c>
      <c r="H14" s="67">
        <f t="shared" si="2"/>
        <v>0</v>
      </c>
      <c r="I14" s="48">
        <f>FBiH!I13</f>
        <v>0</v>
      </c>
      <c r="J14" s="31">
        <f t="shared" si="3"/>
        <v>0</v>
      </c>
      <c r="K14" s="48">
        <f>FBiH!K13</f>
        <v>850</v>
      </c>
      <c r="L14" s="67">
        <f t="shared" si="4"/>
        <v>2.678261965529193</v>
      </c>
      <c r="M14" s="48">
        <f>FBiH!M13</f>
        <v>1933892</v>
      </c>
      <c r="N14" s="31">
        <f t="shared" si="5"/>
        <v>2.5228077182670998</v>
      </c>
    </row>
    <row r="15" spans="1:14" x14ac:dyDescent="0.25">
      <c r="A15" s="42" t="s">
        <v>26</v>
      </c>
      <c r="B15" s="8" t="s">
        <v>1</v>
      </c>
      <c r="C15" s="48">
        <f>FBiH!C14</f>
        <v>1316</v>
      </c>
      <c r="D15" s="31">
        <f t="shared" si="0"/>
        <v>4.5783467854160866</v>
      </c>
      <c r="E15" s="48">
        <f>FBiH!E14</f>
        <v>2931759</v>
      </c>
      <c r="F15" s="31">
        <f t="shared" si="1"/>
        <v>5.1025820538762616</v>
      </c>
      <c r="G15" s="48">
        <f>FBiH!G14</f>
        <v>105</v>
      </c>
      <c r="H15" s="67">
        <f t="shared" si="2"/>
        <v>3.5081857667891749</v>
      </c>
      <c r="I15" s="48">
        <f>FBiH!I14</f>
        <v>1158589</v>
      </c>
      <c r="J15" s="31">
        <f t="shared" si="3"/>
        <v>6.034331455294681</v>
      </c>
      <c r="K15" s="48">
        <f>FBiH!K14</f>
        <v>1421</v>
      </c>
      <c r="L15" s="67">
        <f t="shared" si="4"/>
        <v>4.4774238270788036</v>
      </c>
      <c r="M15" s="48">
        <f>FBiH!M14</f>
        <v>4090348</v>
      </c>
      <c r="N15" s="31">
        <f t="shared" si="5"/>
        <v>5.3359554229493655</v>
      </c>
    </row>
    <row r="16" spans="1:14" x14ac:dyDescent="0.25">
      <c r="A16" s="42" t="s">
        <v>27</v>
      </c>
      <c r="B16" s="8" t="s">
        <v>10</v>
      </c>
      <c r="C16" s="48">
        <f>RS!C12</f>
        <v>544</v>
      </c>
      <c r="D16" s="31">
        <f t="shared" si="0"/>
        <v>1.8925688839409964</v>
      </c>
      <c r="E16" s="48">
        <f>RS!E12</f>
        <v>1606936.46</v>
      </c>
      <c r="F16" s="31">
        <f t="shared" si="1"/>
        <v>2.796793714120243</v>
      </c>
      <c r="G16" s="48">
        <f>RS!G12</f>
        <v>0</v>
      </c>
      <c r="H16" s="67">
        <f t="shared" si="2"/>
        <v>0</v>
      </c>
      <c r="I16" s="48">
        <f>RS!I12</f>
        <v>0</v>
      </c>
      <c r="J16" s="31">
        <f t="shared" si="3"/>
        <v>0</v>
      </c>
      <c r="K16" s="48">
        <f>RS!K12</f>
        <v>544</v>
      </c>
      <c r="L16" s="67">
        <f t="shared" si="4"/>
        <v>1.7140876579386837</v>
      </c>
      <c r="M16" s="48">
        <f>RS!M12</f>
        <v>1606936.46</v>
      </c>
      <c r="N16" s="31">
        <f t="shared" si="5"/>
        <v>2.0962865062024201</v>
      </c>
    </row>
    <row r="17" spans="1:14" x14ac:dyDescent="0.25">
      <c r="A17" s="42" t="s">
        <v>28</v>
      </c>
      <c r="B17" s="8" t="s">
        <v>11</v>
      </c>
      <c r="C17" s="48">
        <f>RS!C13</f>
        <v>1040</v>
      </c>
      <c r="D17" s="31">
        <f t="shared" si="0"/>
        <v>3.6181463957695517</v>
      </c>
      <c r="E17" s="48">
        <f>RS!E13</f>
        <v>3587713.71</v>
      </c>
      <c r="F17" s="31">
        <f t="shared" si="1"/>
        <v>6.2442388992723554</v>
      </c>
      <c r="G17" s="48">
        <f>RS!G13</f>
        <v>0</v>
      </c>
      <c r="H17" s="67">
        <f t="shared" si="2"/>
        <v>0</v>
      </c>
      <c r="I17" s="48">
        <f>RS!I13</f>
        <v>0</v>
      </c>
      <c r="J17" s="31">
        <f t="shared" si="3"/>
        <v>0</v>
      </c>
      <c r="K17" s="48">
        <f>RS!K13</f>
        <v>1040</v>
      </c>
      <c r="L17" s="67">
        <f t="shared" si="4"/>
        <v>3.2769322872357183</v>
      </c>
      <c r="M17" s="48">
        <f>RS!M13</f>
        <v>3587713.71</v>
      </c>
      <c r="N17" s="31">
        <f t="shared" si="5"/>
        <v>4.6802571387237197</v>
      </c>
    </row>
    <row r="18" spans="1:14" x14ac:dyDescent="0.25">
      <c r="A18" s="42" t="s">
        <v>29</v>
      </c>
      <c r="B18" s="8" t="s">
        <v>2</v>
      </c>
      <c r="C18" s="48">
        <f>FBiH!C15</f>
        <v>2604</v>
      </c>
      <c r="D18" s="31">
        <f t="shared" si="0"/>
        <v>9.0592819370999162</v>
      </c>
      <c r="E18" s="48">
        <f>FBiH!E15</f>
        <v>5724010</v>
      </c>
      <c r="F18" s="31">
        <f t="shared" si="1"/>
        <v>9.9623573091131501</v>
      </c>
      <c r="G18" s="48">
        <f>FBiH!G15</f>
        <v>0</v>
      </c>
      <c r="H18" s="67">
        <f t="shared" si="2"/>
        <v>0</v>
      </c>
      <c r="I18" s="48">
        <f>FBiH!I15</f>
        <v>0</v>
      </c>
      <c r="J18" s="31">
        <f t="shared" si="3"/>
        <v>0</v>
      </c>
      <c r="K18" s="48">
        <f>FBiH!K15</f>
        <v>2604</v>
      </c>
      <c r="L18" s="67">
        <f t="shared" si="4"/>
        <v>8.2049343038094342</v>
      </c>
      <c r="M18" s="48">
        <f>FBiH!M15</f>
        <v>5724010</v>
      </c>
      <c r="N18" s="31">
        <f t="shared" si="5"/>
        <v>7.4671060263127726</v>
      </c>
    </row>
    <row r="19" spans="1:14" x14ac:dyDescent="0.25">
      <c r="A19" s="42" t="s">
        <v>30</v>
      </c>
      <c r="B19" s="8" t="s">
        <v>19</v>
      </c>
      <c r="C19" s="48">
        <f>RS!C14</f>
        <v>266</v>
      </c>
      <c r="D19" s="31">
        <f t="shared" si="0"/>
        <v>0.92541052045644312</v>
      </c>
      <c r="E19" s="48">
        <f>RS!E14</f>
        <v>852980.54</v>
      </c>
      <c r="F19" s="31">
        <f t="shared" si="1"/>
        <v>1.4845705925042554</v>
      </c>
      <c r="G19" s="48">
        <f>RS!G14</f>
        <v>0</v>
      </c>
      <c r="H19" s="67">
        <f t="shared" si="2"/>
        <v>0</v>
      </c>
      <c r="I19" s="48">
        <f>RS!I14</f>
        <v>0</v>
      </c>
      <c r="J19" s="31">
        <f t="shared" si="3"/>
        <v>0</v>
      </c>
      <c r="K19" s="48">
        <f>RS!K14</f>
        <v>266</v>
      </c>
      <c r="L19" s="67">
        <f t="shared" si="4"/>
        <v>0.83813845038913581</v>
      </c>
      <c r="M19" s="48">
        <f>RS!M14</f>
        <v>852980.54</v>
      </c>
      <c r="N19" s="31">
        <f t="shared" si="5"/>
        <v>1.1127332290756873</v>
      </c>
    </row>
    <row r="20" spans="1:14" x14ac:dyDescent="0.25">
      <c r="A20" s="42" t="s">
        <v>31</v>
      </c>
      <c r="B20" s="8" t="s">
        <v>57</v>
      </c>
      <c r="C20" s="48">
        <f>RS!C15</f>
        <v>302</v>
      </c>
      <c r="D20" s="31">
        <f t="shared" si="0"/>
        <v>1.0506540495407737</v>
      </c>
      <c r="E20" s="48">
        <f>RS!E15</f>
        <v>1001102.56</v>
      </c>
      <c r="F20" s="31">
        <f t="shared" si="1"/>
        <v>1.7423696684296299</v>
      </c>
      <c r="G20" s="48">
        <f>RS!G15</f>
        <v>248</v>
      </c>
      <c r="H20" s="67">
        <f t="shared" si="2"/>
        <v>8.28600066822586</v>
      </c>
      <c r="I20" s="48">
        <f>RS!I15</f>
        <v>1876887.2</v>
      </c>
      <c r="J20" s="31">
        <f t="shared" si="3"/>
        <v>9.7754764364239239</v>
      </c>
      <c r="K20" s="48">
        <f>RS!K15</f>
        <v>550</v>
      </c>
      <c r="L20" s="67">
        <f t="shared" si="4"/>
        <v>1.7329930365188897</v>
      </c>
      <c r="M20" s="48">
        <f>RS!M15</f>
        <v>2877989.76</v>
      </c>
      <c r="N20" s="31">
        <f t="shared" si="5"/>
        <v>3.7544055095225985</v>
      </c>
    </row>
    <row r="21" spans="1:14" x14ac:dyDescent="0.25">
      <c r="A21" s="42" t="s">
        <v>32</v>
      </c>
      <c r="B21" s="8" t="s">
        <v>3</v>
      </c>
      <c r="C21" s="48">
        <f>FBiH!C16</f>
        <v>735</v>
      </c>
      <c r="D21" s="31">
        <f t="shared" si="0"/>
        <v>2.5570553854717506</v>
      </c>
      <c r="E21" s="48">
        <f>FBiH!E16</f>
        <v>1858016</v>
      </c>
      <c r="F21" s="31">
        <f t="shared" si="1"/>
        <v>3.2337852795591169</v>
      </c>
      <c r="G21" s="48">
        <f>FBiH!G16</f>
        <v>361</v>
      </c>
      <c r="H21" s="67">
        <f t="shared" si="2"/>
        <v>12.061476779151354</v>
      </c>
      <c r="I21" s="48">
        <f>FBiH!I16</f>
        <v>3279748</v>
      </c>
      <c r="J21" s="31">
        <f t="shared" si="3"/>
        <v>17.082059748400699</v>
      </c>
      <c r="K21" s="48">
        <f>FBiH!K16</f>
        <v>1096</v>
      </c>
      <c r="L21" s="67">
        <f t="shared" si="4"/>
        <v>3.4533824873176417</v>
      </c>
      <c r="M21" s="48">
        <f>FBiH!M16</f>
        <v>5137764</v>
      </c>
      <c r="N21" s="31">
        <f t="shared" si="5"/>
        <v>6.7023342946942472</v>
      </c>
    </row>
    <row r="22" spans="1:14" x14ac:dyDescent="0.25">
      <c r="A22" s="42" t="s">
        <v>33</v>
      </c>
      <c r="B22" s="8" t="s">
        <v>14</v>
      </c>
      <c r="C22" s="48">
        <f>RS!C16</f>
        <v>135</v>
      </c>
      <c r="D22" s="31">
        <f t="shared" si="0"/>
        <v>0.46966323406623994</v>
      </c>
      <c r="E22" s="48">
        <f>RS!E16</f>
        <v>460361.35</v>
      </c>
      <c r="F22" s="31">
        <f t="shared" si="1"/>
        <v>0.80123624172663865</v>
      </c>
      <c r="G22" s="48">
        <f>RS!G16</f>
        <v>0</v>
      </c>
      <c r="H22" s="68">
        <f t="shared" si="2"/>
        <v>0</v>
      </c>
      <c r="I22" s="48">
        <f>RS!I16</f>
        <v>0</v>
      </c>
      <c r="J22" s="31">
        <f t="shared" si="3"/>
        <v>0</v>
      </c>
      <c r="K22" s="48">
        <f>RS!K16</f>
        <v>135</v>
      </c>
      <c r="L22" s="68">
        <f t="shared" si="4"/>
        <v>0.42537101805463651</v>
      </c>
      <c r="M22" s="48">
        <f>RS!M16</f>
        <v>460361.35</v>
      </c>
      <c r="N22" s="31">
        <f t="shared" si="5"/>
        <v>0.60055223713209505</v>
      </c>
    </row>
    <row r="23" spans="1:14" x14ac:dyDescent="0.25">
      <c r="A23" s="42" t="s">
        <v>34</v>
      </c>
      <c r="B23" s="8" t="s">
        <v>15</v>
      </c>
      <c r="C23" s="48">
        <f>RS!C17</f>
        <v>623</v>
      </c>
      <c r="D23" s="31">
        <f t="shared" ref="D23:D34" si="6">C23/C$35*100</f>
        <v>2.167408850542722</v>
      </c>
      <c r="E23" s="48">
        <f>RS!E17</f>
        <v>1399278.03</v>
      </c>
      <c r="F23" s="31">
        <f t="shared" ref="F23:F34" si="7">E23/E$35*100</f>
        <v>2.4353744507175827</v>
      </c>
      <c r="G23" s="48">
        <f>RS!G17</f>
        <v>0</v>
      </c>
      <c r="H23" s="68">
        <f t="shared" ref="H23:H34" si="8">G23/G$35*100</f>
        <v>0</v>
      </c>
      <c r="I23" s="48">
        <f>RS!I17</f>
        <v>0</v>
      </c>
      <c r="J23" s="31">
        <f t="shared" ref="J23:J34" si="9">I23/I$35*100</f>
        <v>0</v>
      </c>
      <c r="K23" s="48">
        <f>RS!K17</f>
        <v>623</v>
      </c>
      <c r="L23" s="68">
        <f t="shared" ref="L23:L34" si="10">K23/K$35*100</f>
        <v>1.9630084759113968</v>
      </c>
      <c r="M23" s="48">
        <f>RS!M17</f>
        <v>1399278.03</v>
      </c>
      <c r="N23" s="31">
        <f t="shared" ref="N23:N34" si="11">M23/M$35*100</f>
        <v>1.8253911873494395</v>
      </c>
    </row>
    <row r="24" spans="1:14" x14ac:dyDescent="0.25">
      <c r="A24" s="42" t="s">
        <v>35</v>
      </c>
      <c r="B24" s="8" t="s">
        <v>16</v>
      </c>
      <c r="C24" s="48">
        <f>RS!C18</f>
        <v>272</v>
      </c>
      <c r="D24" s="31">
        <f t="shared" si="6"/>
        <v>0.94628444197049821</v>
      </c>
      <c r="E24" s="48">
        <f>RS!E18</f>
        <v>793228.3</v>
      </c>
      <c r="F24" s="31">
        <f t="shared" si="7"/>
        <v>1.3805747635487009</v>
      </c>
      <c r="G24" s="48">
        <f>RS!G18</f>
        <v>0</v>
      </c>
      <c r="H24" s="68">
        <f t="shared" si="8"/>
        <v>0</v>
      </c>
      <c r="I24" s="48">
        <f>RS!I18</f>
        <v>0</v>
      </c>
      <c r="J24" s="31">
        <f t="shared" si="9"/>
        <v>0</v>
      </c>
      <c r="K24" s="48">
        <f>RS!K18</f>
        <v>272</v>
      </c>
      <c r="L24" s="68">
        <f t="shared" si="10"/>
        <v>0.85704382896934184</v>
      </c>
      <c r="M24" s="48">
        <f>RS!M18</f>
        <v>793228.3</v>
      </c>
      <c r="N24" s="31">
        <f t="shared" si="11"/>
        <v>1.0347850229422795</v>
      </c>
    </row>
    <row r="25" spans="1:14" x14ac:dyDescent="0.25">
      <c r="A25" s="42" t="s">
        <v>36</v>
      </c>
      <c r="B25" s="8" t="s">
        <v>8</v>
      </c>
      <c r="C25" s="48">
        <f>RS!C19</f>
        <v>492</v>
      </c>
      <c r="D25" s="31">
        <f t="shared" si="6"/>
        <v>1.7116615641525188</v>
      </c>
      <c r="E25" s="48">
        <f>RS!E19</f>
        <v>1453139.21</v>
      </c>
      <c r="F25" s="31">
        <f t="shared" si="7"/>
        <v>2.5291171800717342</v>
      </c>
      <c r="G25" s="48">
        <f>RS!G19</f>
        <v>0</v>
      </c>
      <c r="H25" s="68">
        <f t="shared" si="8"/>
        <v>0</v>
      </c>
      <c r="I25" s="48">
        <f>RS!I19</f>
        <v>0</v>
      </c>
      <c r="J25" s="31">
        <f t="shared" si="9"/>
        <v>0</v>
      </c>
      <c r="K25" s="48">
        <f>RS!K19</f>
        <v>492</v>
      </c>
      <c r="L25" s="68">
        <f t="shared" si="10"/>
        <v>1.5502410435768976</v>
      </c>
      <c r="M25" s="48">
        <f>RS!M19</f>
        <v>1453139.21</v>
      </c>
      <c r="N25" s="31">
        <f t="shared" si="11"/>
        <v>1.8956543667922283</v>
      </c>
    </row>
    <row r="26" spans="1:14" x14ac:dyDescent="0.25">
      <c r="A26" s="42" t="s">
        <v>37</v>
      </c>
      <c r="B26" s="8" t="s">
        <v>12</v>
      </c>
      <c r="C26" s="48">
        <f>RS!C20</f>
        <v>291</v>
      </c>
      <c r="D26" s="31">
        <f t="shared" si="6"/>
        <v>1.0123851934316728</v>
      </c>
      <c r="E26" s="48">
        <f>RS!E20</f>
        <v>910950.51</v>
      </c>
      <c r="F26" s="31">
        <f t="shared" si="7"/>
        <v>1.5854644683602668</v>
      </c>
      <c r="G26" s="48">
        <f>RS!G20</f>
        <v>0</v>
      </c>
      <c r="H26" s="68">
        <f t="shared" si="8"/>
        <v>0</v>
      </c>
      <c r="I26" s="48">
        <f>RS!I20</f>
        <v>0</v>
      </c>
      <c r="J26" s="31">
        <f t="shared" si="9"/>
        <v>0</v>
      </c>
      <c r="K26" s="48">
        <f>RS!K20</f>
        <v>291</v>
      </c>
      <c r="L26" s="68">
        <f t="shared" si="10"/>
        <v>0.91691086113999432</v>
      </c>
      <c r="M26" s="48">
        <f>RS!M20</f>
        <v>910950.51</v>
      </c>
      <c r="N26" s="31">
        <f t="shared" si="11"/>
        <v>1.1883564219653171</v>
      </c>
    </row>
    <row r="27" spans="1:14" x14ac:dyDescent="0.25">
      <c r="A27" s="42" t="s">
        <v>38</v>
      </c>
      <c r="B27" s="8" t="s">
        <v>52</v>
      </c>
      <c r="C27" s="48">
        <f>RS!C21</f>
        <v>531</v>
      </c>
      <c r="D27" s="31">
        <f t="shared" si="6"/>
        <v>1.8473420539938767</v>
      </c>
      <c r="E27" s="48">
        <f>RS!E21</f>
        <v>1358000</v>
      </c>
      <c r="F27" s="31">
        <f t="shared" si="7"/>
        <v>2.3635320738041439</v>
      </c>
      <c r="G27" s="48">
        <f>RS!G21</f>
        <v>0</v>
      </c>
      <c r="H27" s="68">
        <f t="shared" si="8"/>
        <v>0</v>
      </c>
      <c r="I27" s="48">
        <f>RS!I21</f>
        <v>0</v>
      </c>
      <c r="J27" s="31">
        <f t="shared" si="9"/>
        <v>0</v>
      </c>
      <c r="K27" s="48">
        <f>RS!K21</f>
        <v>531</v>
      </c>
      <c r="L27" s="68">
        <f t="shared" si="10"/>
        <v>1.6731260043482372</v>
      </c>
      <c r="M27" s="48">
        <f>RS!M21</f>
        <v>1358000</v>
      </c>
      <c r="N27" s="31">
        <f t="shared" si="11"/>
        <v>1.7715430238124577</v>
      </c>
    </row>
    <row r="28" spans="1:14" x14ac:dyDescent="0.25">
      <c r="A28" s="42" t="s">
        <v>39</v>
      </c>
      <c r="B28" s="8" t="s">
        <v>4</v>
      </c>
      <c r="C28" s="48">
        <f>FBiH!C17</f>
        <v>2136</v>
      </c>
      <c r="D28" s="31">
        <f t="shared" si="6"/>
        <v>7.4311160590036192</v>
      </c>
      <c r="E28" s="48">
        <f>FBiH!E17</f>
        <v>4337040</v>
      </c>
      <c r="F28" s="31">
        <f t="shared" si="7"/>
        <v>7.5484043780349968</v>
      </c>
      <c r="G28" s="48">
        <f>FBiH!G17</f>
        <v>141</v>
      </c>
      <c r="H28" s="68">
        <f t="shared" si="8"/>
        <v>4.7109923154026063</v>
      </c>
      <c r="I28" s="48">
        <f>FBiH!I17</f>
        <v>555634</v>
      </c>
      <c r="J28" s="31">
        <f t="shared" si="9"/>
        <v>2.8939336760759895</v>
      </c>
      <c r="K28" s="48">
        <f>FBiH!K17</f>
        <v>2277</v>
      </c>
      <c r="L28" s="68">
        <f t="shared" si="10"/>
        <v>7.1745911711882036</v>
      </c>
      <c r="M28" s="48">
        <f>FBiH!M17</f>
        <v>4892674</v>
      </c>
      <c r="N28" s="31">
        <f t="shared" si="11"/>
        <v>6.3826086100799646</v>
      </c>
    </row>
    <row r="29" spans="1:14" x14ac:dyDescent="0.25">
      <c r="A29" s="42" t="s">
        <v>40</v>
      </c>
      <c r="B29" s="8" t="s">
        <v>18</v>
      </c>
      <c r="C29" s="48">
        <f>RS!C22</f>
        <v>51</v>
      </c>
      <c r="D29" s="31">
        <f t="shared" si="6"/>
        <v>0.17742833286946841</v>
      </c>
      <c r="E29" s="48">
        <f>RS!E22</f>
        <v>183721.22</v>
      </c>
      <c r="F29" s="31">
        <f t="shared" si="7"/>
        <v>0.31975772909309819</v>
      </c>
      <c r="G29" s="48">
        <f>RS!G22</f>
        <v>0</v>
      </c>
      <c r="H29" s="68">
        <f t="shared" si="8"/>
        <v>0</v>
      </c>
      <c r="I29" s="48">
        <f>RS!I22</f>
        <v>0</v>
      </c>
      <c r="J29" s="31">
        <f t="shared" si="9"/>
        <v>0</v>
      </c>
      <c r="K29" s="48">
        <f>RS!K22</f>
        <v>51</v>
      </c>
      <c r="L29" s="68">
        <f t="shared" si="10"/>
        <v>0.16069571793175158</v>
      </c>
      <c r="M29" s="48">
        <f>RS!M22</f>
        <v>183721.22</v>
      </c>
      <c r="N29" s="31">
        <f t="shared" si="11"/>
        <v>0.23966866393027525</v>
      </c>
    </row>
    <row r="30" spans="1:14" x14ac:dyDescent="0.25">
      <c r="A30" s="42" t="s">
        <v>41</v>
      </c>
      <c r="B30" s="8" t="s">
        <v>17</v>
      </c>
      <c r="C30" s="48">
        <f>RS!C23</f>
        <v>291</v>
      </c>
      <c r="D30" s="31">
        <f t="shared" si="6"/>
        <v>1.0123851934316728</v>
      </c>
      <c r="E30" s="48">
        <f>RS!E23</f>
        <v>760589.69</v>
      </c>
      <c r="F30" s="31">
        <f t="shared" si="7"/>
        <v>1.3237688713694777</v>
      </c>
      <c r="G30" s="48">
        <f>RS!G23</f>
        <v>0</v>
      </c>
      <c r="H30" s="68">
        <f t="shared" si="8"/>
        <v>0</v>
      </c>
      <c r="I30" s="48">
        <f>RS!I23</f>
        <v>0</v>
      </c>
      <c r="J30" s="31">
        <f t="shared" si="9"/>
        <v>0</v>
      </c>
      <c r="K30" s="48">
        <f>RS!K23</f>
        <v>291</v>
      </c>
      <c r="L30" s="68">
        <f t="shared" si="10"/>
        <v>0.91691086113999432</v>
      </c>
      <c r="M30" s="48">
        <f>RS!M23</f>
        <v>760589.69</v>
      </c>
      <c r="N30" s="31">
        <f t="shared" si="11"/>
        <v>0.99220718652664186</v>
      </c>
    </row>
    <row r="31" spans="1:14" x14ac:dyDescent="0.25">
      <c r="A31" s="42" t="s">
        <v>42</v>
      </c>
      <c r="B31" s="8" t="s">
        <v>5</v>
      </c>
      <c r="C31" s="48">
        <f>FBiH!C18</f>
        <v>2194</v>
      </c>
      <c r="D31" s="31">
        <f t="shared" si="6"/>
        <v>7.6328973003061504</v>
      </c>
      <c r="E31" s="48">
        <f>FBiH!E18</f>
        <v>2660100</v>
      </c>
      <c r="F31" s="31">
        <f t="shared" si="7"/>
        <v>4.6297729525231253</v>
      </c>
      <c r="G31" s="48">
        <f>FBiH!G18</f>
        <v>691</v>
      </c>
      <c r="H31" s="68">
        <f t="shared" si="8"/>
        <v>23.087203474774473</v>
      </c>
      <c r="I31" s="48">
        <f>FBiH!I18</f>
        <v>2170360</v>
      </c>
      <c r="J31" s="31">
        <f t="shared" si="9"/>
        <v>11.303984085222078</v>
      </c>
      <c r="K31" s="48">
        <f>FBiH!K18</f>
        <v>2885</v>
      </c>
      <c r="L31" s="68">
        <f t="shared" si="10"/>
        <v>9.0903362006490855</v>
      </c>
      <c r="M31" s="48">
        <f>FBiH!M18</f>
        <v>4830460</v>
      </c>
      <c r="N31" s="31">
        <f t="shared" si="11"/>
        <v>6.3014489799743183</v>
      </c>
    </row>
    <row r="32" spans="1:14" x14ac:dyDescent="0.25">
      <c r="A32" s="42" t="s">
        <v>43</v>
      </c>
      <c r="B32" s="8" t="s">
        <v>6</v>
      </c>
      <c r="C32" s="48">
        <f>FBiH!C19</f>
        <v>3298</v>
      </c>
      <c r="D32" s="31">
        <f t="shared" si="6"/>
        <v>11.473698858892291</v>
      </c>
      <c r="E32" s="48">
        <f>FBiH!E19</f>
        <v>2280687</v>
      </c>
      <c r="F32" s="31">
        <f t="shared" si="7"/>
        <v>3.9694233246009949</v>
      </c>
      <c r="G32" s="48">
        <f>FBiH!G19</f>
        <v>664</v>
      </c>
      <c r="H32" s="68">
        <f t="shared" si="8"/>
        <v>22.185098563314401</v>
      </c>
      <c r="I32" s="48">
        <f>FBiH!I19</f>
        <v>4726379</v>
      </c>
      <c r="J32" s="31">
        <f t="shared" si="9"/>
        <v>24.616613371389008</v>
      </c>
      <c r="K32" s="48">
        <f>FBiH!K19</f>
        <v>3962</v>
      </c>
      <c r="L32" s="68">
        <f t="shared" si="10"/>
        <v>12.483851655796075</v>
      </c>
      <c r="M32" s="48">
        <f>FBiH!M19</f>
        <v>7007066</v>
      </c>
      <c r="N32" s="31">
        <f t="shared" si="11"/>
        <v>9.1408828348258204</v>
      </c>
    </row>
    <row r="33" spans="1:14" x14ac:dyDescent="0.25">
      <c r="A33" s="42" t="s">
        <v>44</v>
      </c>
      <c r="B33" s="8" t="s">
        <v>56</v>
      </c>
      <c r="C33" s="48">
        <f>FBiH!C20</f>
        <v>153</v>
      </c>
      <c r="D33" s="31">
        <f t="shared" si="6"/>
        <v>0.53228499860840528</v>
      </c>
      <c r="E33" s="48">
        <f>FBiH!E20</f>
        <v>67415</v>
      </c>
      <c r="F33" s="31">
        <f t="shared" si="7"/>
        <v>0.11733248509242002</v>
      </c>
      <c r="G33" s="48">
        <f>FBiH!G20</f>
        <v>574</v>
      </c>
      <c r="H33" s="68">
        <f t="shared" si="8"/>
        <v>19.17808219178082</v>
      </c>
      <c r="I33" s="48">
        <f>FBiH!I20</f>
        <v>3093335</v>
      </c>
      <c r="J33" s="31">
        <f t="shared" si="9"/>
        <v>16.111156494895056</v>
      </c>
      <c r="K33" s="48">
        <f>FBiH!K20</f>
        <v>727</v>
      </c>
      <c r="L33" s="68">
        <f t="shared" si="10"/>
        <v>2.2907017046349685</v>
      </c>
      <c r="M33" s="48">
        <f>FBiH!M20</f>
        <v>3160750</v>
      </c>
      <c r="N33" s="31">
        <f t="shared" si="11"/>
        <v>4.1232729105414032</v>
      </c>
    </row>
    <row r="34" spans="1:14" x14ac:dyDescent="0.25">
      <c r="A34" s="42" t="s">
        <v>45</v>
      </c>
      <c r="B34" s="8" t="s">
        <v>21</v>
      </c>
      <c r="C34" s="48">
        <f>RS!C24</f>
        <v>778</v>
      </c>
      <c r="D34" s="31">
        <f t="shared" si="6"/>
        <v>2.7066518229891456</v>
      </c>
      <c r="E34" s="48">
        <f>RS!E24</f>
        <v>3784725.9899999998</v>
      </c>
      <c r="F34" s="31">
        <f t="shared" si="7"/>
        <v>6.5871290632733004</v>
      </c>
      <c r="G34" s="48">
        <f>RS!G24</f>
        <v>56</v>
      </c>
      <c r="H34" s="68">
        <f t="shared" si="8"/>
        <v>1.8710324089542267</v>
      </c>
      <c r="I34" s="48">
        <f>RS!I24</f>
        <v>491397.06</v>
      </c>
      <c r="J34" s="31">
        <f t="shared" si="9"/>
        <v>2.5593655180545709</v>
      </c>
      <c r="K34" s="48">
        <f>RS!K24</f>
        <v>834</v>
      </c>
      <c r="L34" s="68">
        <f t="shared" si="10"/>
        <v>2.6278476226486438</v>
      </c>
      <c r="M34" s="48">
        <f>RS!M24</f>
        <v>4276123.05</v>
      </c>
      <c r="N34" s="31">
        <f t="shared" si="11"/>
        <v>5.578303356547238</v>
      </c>
    </row>
    <row r="35" spans="1:14" ht="15.75" thickBot="1" x14ac:dyDescent="0.3">
      <c r="A35" s="54"/>
      <c r="B35" s="55" t="s">
        <v>51</v>
      </c>
      <c r="C35" s="60">
        <f t="shared" ref="C35:N35" si="12">SUM(C11:C34)</f>
        <v>28744</v>
      </c>
      <c r="D35" s="56">
        <f t="shared" si="12"/>
        <v>99.999999999999986</v>
      </c>
      <c r="E35" s="60">
        <f t="shared" si="12"/>
        <v>57456381.280000001</v>
      </c>
      <c r="F35" s="56">
        <f t="shared" si="12"/>
        <v>100.00000000000001</v>
      </c>
      <c r="G35" s="60">
        <f t="shared" si="12"/>
        <v>2993</v>
      </c>
      <c r="H35" s="56">
        <f t="shared" si="12"/>
        <v>99.999999999999986</v>
      </c>
      <c r="I35" s="60">
        <f t="shared" si="12"/>
        <v>19199956.259999998</v>
      </c>
      <c r="J35" s="57">
        <f t="shared" si="12"/>
        <v>100.00000000000001</v>
      </c>
      <c r="K35" s="62">
        <f t="shared" si="12"/>
        <v>31737</v>
      </c>
      <c r="L35" s="63">
        <f t="shared" si="12"/>
        <v>99.999999999999986</v>
      </c>
      <c r="M35" s="62">
        <f>SUM(M11:M34)</f>
        <v>76656337.539999992</v>
      </c>
      <c r="N35" s="57">
        <f t="shared" si="12"/>
        <v>100</v>
      </c>
    </row>
    <row r="38" spans="1:14" x14ac:dyDescent="0.25">
      <c r="B38" s="71" t="s">
        <v>60</v>
      </c>
    </row>
    <row r="39" spans="1:14" x14ac:dyDescent="0.25">
      <c r="B39" s="71" t="s">
        <v>61</v>
      </c>
      <c r="C39" s="12"/>
      <c r="D39" s="12"/>
      <c r="H39" s="13"/>
      <c r="I39" s="13"/>
    </row>
    <row r="40" spans="1:14" x14ac:dyDescent="0.25">
      <c r="C40" s="36"/>
    </row>
    <row r="41" spans="1:14" x14ac:dyDescent="0.25">
      <c r="B41" s="44"/>
      <c r="C41" s="9"/>
    </row>
    <row r="42" spans="1:14" x14ac:dyDescent="0.25">
      <c r="B42" s="44"/>
    </row>
    <row r="43" spans="1:14" x14ac:dyDescent="0.25">
      <c r="B43" s="44"/>
      <c r="C43" s="9"/>
      <c r="E43" s="37"/>
      <c r="F43" s="37"/>
    </row>
    <row r="44" spans="1:14" x14ac:dyDescent="0.25">
      <c r="B44" s="44"/>
      <c r="C44" s="9"/>
      <c r="D44" s="19"/>
      <c r="I44" s="9"/>
    </row>
    <row r="45" spans="1:14" x14ac:dyDescent="0.25">
      <c r="B45" s="44"/>
      <c r="C45" s="9"/>
      <c r="I45" s="9"/>
    </row>
    <row r="46" spans="1:14" x14ac:dyDescent="0.25">
      <c r="B46" s="44"/>
    </row>
    <row r="47" spans="1:14" x14ac:dyDescent="0.25">
      <c r="B47" s="44"/>
      <c r="C47" s="45"/>
      <c r="D47" s="45"/>
      <c r="E47" s="45"/>
      <c r="F47" s="45"/>
    </row>
    <row r="48" spans="1:14" x14ac:dyDescent="0.25">
      <c r="B48" s="44"/>
      <c r="C48" s="45"/>
      <c r="D48" s="45"/>
      <c r="E48" s="45"/>
      <c r="F48" s="45"/>
    </row>
    <row r="49" spans="2:6" x14ac:dyDescent="0.25">
      <c r="B49" s="44"/>
      <c r="C49" s="45"/>
      <c r="D49" s="46"/>
      <c r="E49" s="45"/>
      <c r="F49" s="45"/>
    </row>
    <row r="50" spans="2:6" x14ac:dyDescent="0.25">
      <c r="B50" s="44"/>
      <c r="C50" s="45"/>
      <c r="D50" s="45"/>
      <c r="E50" s="45"/>
      <c r="F50" s="45"/>
    </row>
    <row r="51" spans="2:6" x14ac:dyDescent="0.25">
      <c r="B51" s="44"/>
      <c r="C51" s="45"/>
      <c r="D51" s="45"/>
      <c r="E51" s="45"/>
      <c r="F51" s="45"/>
    </row>
    <row r="52" spans="2:6" x14ac:dyDescent="0.25">
      <c r="B52" s="44"/>
      <c r="C52" s="45"/>
      <c r="D52" s="45"/>
      <c r="E52" s="45"/>
      <c r="F52" s="45"/>
    </row>
    <row r="53" spans="2:6" x14ac:dyDescent="0.25">
      <c r="B53" s="44"/>
      <c r="C53" s="45"/>
      <c r="D53" s="45"/>
      <c r="E53" s="45"/>
      <c r="F53" s="45"/>
    </row>
    <row r="54" spans="2:6" x14ac:dyDescent="0.25">
      <c r="B54" s="44"/>
      <c r="C54" s="45"/>
      <c r="D54" s="45"/>
      <c r="E54" s="45"/>
      <c r="F54" s="45"/>
    </row>
    <row r="55" spans="2:6" x14ac:dyDescent="0.25">
      <c r="B55" s="44"/>
      <c r="C55" s="45"/>
      <c r="D55" s="45"/>
      <c r="E55" s="45"/>
      <c r="F55" s="45"/>
    </row>
    <row r="56" spans="2:6" x14ac:dyDescent="0.25">
      <c r="B56" s="44"/>
      <c r="C56" s="45"/>
      <c r="D56" s="45"/>
      <c r="E56" s="45"/>
      <c r="F56" s="45"/>
    </row>
    <row r="57" spans="2:6" x14ac:dyDescent="0.25">
      <c r="B57" s="44"/>
      <c r="C57" s="45"/>
      <c r="D57" s="45"/>
      <c r="E57" s="45"/>
      <c r="F57" s="45"/>
    </row>
    <row r="58" spans="2:6" x14ac:dyDescent="0.25">
      <c r="B58" s="44"/>
      <c r="C58" s="45"/>
      <c r="D58" s="45"/>
      <c r="E58" s="45"/>
      <c r="F58" s="45"/>
    </row>
    <row r="59" spans="2:6" x14ac:dyDescent="0.25">
      <c r="B59" s="44"/>
      <c r="C59" s="45"/>
      <c r="D59" s="45"/>
      <c r="E59" s="45"/>
      <c r="F59" s="45"/>
    </row>
    <row r="60" spans="2:6" x14ac:dyDescent="0.25">
      <c r="B60" s="44"/>
      <c r="C60" s="45"/>
      <c r="D60" s="45"/>
      <c r="E60" s="45"/>
      <c r="F60" s="45"/>
    </row>
    <row r="61" spans="2:6" x14ac:dyDescent="0.25">
      <c r="B61" s="44"/>
      <c r="C61" s="45"/>
      <c r="D61" s="45"/>
      <c r="E61" s="45"/>
      <c r="F61" s="45"/>
    </row>
    <row r="62" spans="2:6" x14ac:dyDescent="0.25">
      <c r="B62" s="44"/>
      <c r="C62" s="45"/>
      <c r="D62" s="45"/>
      <c r="E62" s="45"/>
      <c r="F62" s="45"/>
    </row>
    <row r="63" spans="2:6" x14ac:dyDescent="0.25">
      <c r="B63" s="44"/>
      <c r="C63" s="45"/>
      <c r="D63" s="45"/>
      <c r="E63" s="45"/>
      <c r="F63" s="45"/>
    </row>
    <row r="64" spans="2:6" x14ac:dyDescent="0.25">
      <c r="B64" s="44"/>
      <c r="C64" s="45"/>
      <c r="D64" s="45"/>
      <c r="E64" s="45"/>
      <c r="F64" s="45"/>
    </row>
    <row r="65" spans="2:6" x14ac:dyDescent="0.25">
      <c r="B65" s="44"/>
      <c r="C65" s="45"/>
      <c r="D65" s="45"/>
      <c r="E65" s="45"/>
      <c r="F65" s="45"/>
    </row>
    <row r="66" spans="2:6" x14ac:dyDescent="0.25">
      <c r="B66" s="44"/>
      <c r="C66" s="45"/>
      <c r="D66" s="45"/>
      <c r="E66" s="45"/>
      <c r="F66" s="45"/>
    </row>
    <row r="67" spans="2:6" x14ac:dyDescent="0.25">
      <c r="B67" s="44"/>
      <c r="C67" s="45"/>
      <c r="D67" s="45"/>
      <c r="E67" s="45"/>
      <c r="F67" s="45"/>
    </row>
    <row r="68" spans="2:6" x14ac:dyDescent="0.25">
      <c r="B68" s="44"/>
      <c r="C68" s="45"/>
      <c r="D68" s="45"/>
      <c r="E68" s="45"/>
      <c r="F68" s="45"/>
    </row>
    <row r="69" spans="2:6" x14ac:dyDescent="0.25">
      <c r="B69" s="44"/>
      <c r="C69" s="45"/>
      <c r="D69" s="45"/>
      <c r="E69" s="45"/>
      <c r="F69" s="45"/>
    </row>
    <row r="70" spans="2:6" x14ac:dyDescent="0.25">
      <c r="B70" s="44"/>
      <c r="C70" s="45"/>
      <c r="D70" s="45"/>
      <c r="E70" s="45"/>
      <c r="F70" s="45"/>
    </row>
    <row r="71" spans="2:6" x14ac:dyDescent="0.25">
      <c r="B71" s="44"/>
      <c r="C71" s="45"/>
      <c r="D71" s="45"/>
      <c r="E71" s="45"/>
      <c r="F71" s="45"/>
    </row>
    <row r="72" spans="2:6" x14ac:dyDescent="0.25">
      <c r="B72" s="44"/>
      <c r="C72" s="45"/>
      <c r="D72" s="45"/>
      <c r="E72" s="45"/>
      <c r="F72" s="45"/>
    </row>
    <row r="73" spans="2:6" x14ac:dyDescent="0.25">
      <c r="B73" s="44"/>
      <c r="C73" s="45"/>
      <c r="D73" s="45"/>
      <c r="E73" s="45"/>
      <c r="F73" s="45"/>
    </row>
    <row r="74" spans="2:6" x14ac:dyDescent="0.25">
      <c r="E74" s="43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osiguranja&amp;RMjesečni izvještaj</oddHeader>
    <oddFooter>&amp;CU izvještaj su uključeni podaci zaključno sa 28.02.2025. godine.</oddFooter>
  </headerFooter>
  <ignoredErrors>
    <ignoredError sqref="E11:M14 E15: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7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8" t="s">
        <v>49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8" t="s">
        <v>7</v>
      </c>
      <c r="C8" s="83" t="s">
        <v>53</v>
      </c>
      <c r="D8" s="83"/>
      <c r="E8" s="84"/>
      <c r="F8" s="84"/>
      <c r="G8" s="83" t="s">
        <v>54</v>
      </c>
      <c r="H8" s="83"/>
      <c r="I8" s="83"/>
      <c r="J8" s="83"/>
      <c r="K8" s="83" t="s">
        <v>55</v>
      </c>
      <c r="L8" s="83"/>
      <c r="M8" s="83"/>
      <c r="N8" s="85"/>
    </row>
    <row r="9" spans="1:14" ht="19.5" customHeight="1" x14ac:dyDescent="0.25">
      <c r="A9" s="5"/>
      <c r="B9" s="79"/>
      <c r="C9" s="81" t="s">
        <v>46</v>
      </c>
      <c r="D9" s="81"/>
      <c r="E9" s="81" t="s">
        <v>20</v>
      </c>
      <c r="F9" s="81"/>
      <c r="G9" s="81" t="s">
        <v>46</v>
      </c>
      <c r="H9" s="81"/>
      <c r="I9" s="81" t="s">
        <v>20</v>
      </c>
      <c r="J9" s="81"/>
      <c r="K9" s="81" t="s">
        <v>46</v>
      </c>
      <c r="L9" s="81"/>
      <c r="M9" s="81" t="s">
        <v>20</v>
      </c>
      <c r="N9" s="82"/>
    </row>
    <row r="10" spans="1:14" ht="18.75" customHeight="1" thickBot="1" x14ac:dyDescent="0.3">
      <c r="A10" s="6"/>
      <c r="B10" s="80"/>
      <c r="C10" s="65" t="s">
        <v>67</v>
      </c>
      <c r="D10" s="52" t="s">
        <v>48</v>
      </c>
      <c r="E10" s="65" t="s">
        <v>67</v>
      </c>
      <c r="F10" s="7" t="s">
        <v>48</v>
      </c>
      <c r="G10" s="65" t="s">
        <v>67</v>
      </c>
      <c r="H10" s="52" t="s">
        <v>48</v>
      </c>
      <c r="I10" s="65" t="s">
        <v>67</v>
      </c>
      <c r="J10" s="7" t="s">
        <v>48</v>
      </c>
      <c r="K10" s="65" t="s">
        <v>67</v>
      </c>
      <c r="L10" s="52" t="s">
        <v>48</v>
      </c>
      <c r="M10" s="65" t="s">
        <v>67</v>
      </c>
      <c r="N10" s="11" t="s">
        <v>48</v>
      </c>
    </row>
    <row r="11" spans="1:14" x14ac:dyDescent="0.25">
      <c r="A11" s="42" t="s">
        <v>22</v>
      </c>
      <c r="B11" s="8" t="s">
        <v>50</v>
      </c>
      <c r="C11" s="49">
        <v>4159</v>
      </c>
      <c r="D11" s="31">
        <f t="shared" ref="D11:D20" si="0">C11/C$21*100</f>
        <v>18.230833296804452</v>
      </c>
      <c r="E11" s="50">
        <v>7248106</v>
      </c>
      <c r="F11" s="31">
        <f t="shared" ref="F11:F20" si="1">E11/E$21*100</f>
        <v>18.920217470727604</v>
      </c>
      <c r="G11" s="50">
        <v>153</v>
      </c>
      <c r="H11" s="66">
        <f t="shared" ref="H11:H20" si="2">G11/G$21*100</f>
        <v>5.6898475269616959</v>
      </c>
      <c r="I11" s="50">
        <v>1847627</v>
      </c>
      <c r="J11" s="31">
        <f t="shared" ref="J11:J20" si="3">I11/I$21*100</f>
        <v>10.977085342442509</v>
      </c>
      <c r="K11" s="50">
        <f>C11+G11</f>
        <v>4312</v>
      </c>
      <c r="L11" s="66">
        <f t="shared" ref="L11:L20" si="4">K11/K$21*100</f>
        <v>16.908477766449689</v>
      </c>
      <c r="M11" s="50">
        <f>E11+I11</f>
        <v>9095733</v>
      </c>
      <c r="N11" s="31">
        <f t="shared" ref="N11:N20" si="5">M11/M$21*100</f>
        <v>16.495569677873561</v>
      </c>
    </row>
    <row r="12" spans="1:14" x14ac:dyDescent="0.25">
      <c r="A12" s="42" t="s">
        <v>23</v>
      </c>
      <c r="B12" s="8" t="s">
        <v>65</v>
      </c>
      <c r="C12" s="48">
        <v>5368</v>
      </c>
      <c r="D12" s="31">
        <f t="shared" si="0"/>
        <v>23.530443168368912</v>
      </c>
      <c r="E12" s="50">
        <v>9267763</v>
      </c>
      <c r="F12" s="31">
        <f t="shared" si="1"/>
        <v>24.192263665454515</v>
      </c>
      <c r="G12" s="50">
        <v>0</v>
      </c>
      <c r="H12" s="66">
        <f t="shared" si="2"/>
        <v>0</v>
      </c>
      <c r="I12" s="50">
        <v>0</v>
      </c>
      <c r="J12" s="31">
        <f t="shared" si="3"/>
        <v>0</v>
      </c>
      <c r="K12" s="50">
        <f t="shared" ref="K12:M20" si="6">C12+G12</f>
        <v>5368</v>
      </c>
      <c r="L12" s="66">
        <f t="shared" si="4"/>
        <v>21.049329464355736</v>
      </c>
      <c r="M12" s="50">
        <f t="shared" si="6"/>
        <v>9267763</v>
      </c>
      <c r="N12" s="31">
        <f t="shared" si="5"/>
        <v>16.807554742923799</v>
      </c>
    </row>
    <row r="13" spans="1:14" x14ac:dyDescent="0.25">
      <c r="A13" s="42" t="s">
        <v>24</v>
      </c>
      <c r="B13" s="8" t="s">
        <v>0</v>
      </c>
      <c r="C13" s="48">
        <v>850</v>
      </c>
      <c r="D13" s="31">
        <f t="shared" si="0"/>
        <v>3.7259457326962697</v>
      </c>
      <c r="E13" s="50">
        <v>1933892</v>
      </c>
      <c r="F13" s="31">
        <f t="shared" si="1"/>
        <v>5.04816806002842</v>
      </c>
      <c r="G13" s="50">
        <v>0</v>
      </c>
      <c r="H13" s="66">
        <f t="shared" si="2"/>
        <v>0</v>
      </c>
      <c r="I13" s="51">
        <v>0</v>
      </c>
      <c r="J13" s="31">
        <f t="shared" si="3"/>
        <v>0</v>
      </c>
      <c r="K13" s="50">
        <f t="shared" si="6"/>
        <v>850</v>
      </c>
      <c r="L13" s="66">
        <f t="shared" si="4"/>
        <v>3.3330719159281625</v>
      </c>
      <c r="M13" s="50">
        <f t="shared" si="6"/>
        <v>1933892</v>
      </c>
      <c r="N13" s="31">
        <f t="shared" si="5"/>
        <v>3.5072104947981937</v>
      </c>
    </row>
    <row r="14" spans="1:14" x14ac:dyDescent="0.25">
      <c r="A14" s="42" t="s">
        <v>25</v>
      </c>
      <c r="B14" s="8" t="s">
        <v>1</v>
      </c>
      <c r="C14" s="48">
        <v>1316</v>
      </c>
      <c r="D14" s="31">
        <f t="shared" si="0"/>
        <v>5.7686406873274008</v>
      </c>
      <c r="E14" s="50">
        <v>2931759</v>
      </c>
      <c r="F14" s="31">
        <f t="shared" si="1"/>
        <v>7.652967251274041</v>
      </c>
      <c r="G14" s="50">
        <v>105</v>
      </c>
      <c r="H14" s="66">
        <f t="shared" si="2"/>
        <v>3.9047973224246935</v>
      </c>
      <c r="I14" s="51">
        <v>1158589</v>
      </c>
      <c r="J14" s="31">
        <f t="shared" si="3"/>
        <v>6.8833862732115971</v>
      </c>
      <c r="K14" s="50">
        <f t="shared" si="6"/>
        <v>1421</v>
      </c>
      <c r="L14" s="66">
        <f t="shared" si="4"/>
        <v>5.5721119912163752</v>
      </c>
      <c r="M14" s="50">
        <f t="shared" si="6"/>
        <v>4090348</v>
      </c>
      <c r="N14" s="31">
        <f t="shared" si="5"/>
        <v>7.4180520075458212</v>
      </c>
    </row>
    <row r="15" spans="1:14" x14ac:dyDescent="0.25">
      <c r="A15" s="42" t="s">
        <v>26</v>
      </c>
      <c r="B15" s="8" t="s">
        <v>2</v>
      </c>
      <c r="C15" s="48">
        <v>2604</v>
      </c>
      <c r="D15" s="31">
        <f t="shared" si="0"/>
        <v>11.414544338754219</v>
      </c>
      <c r="E15" s="50">
        <v>5724010</v>
      </c>
      <c r="F15" s="31">
        <f t="shared" si="1"/>
        <v>14.941767408564321</v>
      </c>
      <c r="G15" s="50">
        <v>0</v>
      </c>
      <c r="H15" s="66">
        <f t="shared" si="2"/>
        <v>0</v>
      </c>
      <c r="I15" s="50">
        <v>0</v>
      </c>
      <c r="J15" s="31">
        <f t="shared" si="3"/>
        <v>0</v>
      </c>
      <c r="K15" s="50">
        <f t="shared" si="6"/>
        <v>2604</v>
      </c>
      <c r="L15" s="66">
        <f t="shared" si="4"/>
        <v>10.210963845972865</v>
      </c>
      <c r="M15" s="50">
        <f t="shared" si="6"/>
        <v>5724010</v>
      </c>
      <c r="N15" s="31">
        <f t="shared" si="5"/>
        <v>10.380780283661036</v>
      </c>
    </row>
    <row r="16" spans="1:14" x14ac:dyDescent="0.25">
      <c r="A16" s="42" t="s">
        <v>27</v>
      </c>
      <c r="B16" s="8" t="s">
        <v>3</v>
      </c>
      <c r="C16" s="49">
        <v>735</v>
      </c>
      <c r="D16" s="31">
        <f t="shared" si="0"/>
        <v>3.2218471923903036</v>
      </c>
      <c r="E16" s="50">
        <v>1858016</v>
      </c>
      <c r="F16" s="31">
        <f t="shared" si="1"/>
        <v>4.8501038456241421</v>
      </c>
      <c r="G16" s="50">
        <v>361</v>
      </c>
      <c r="H16" s="66">
        <f t="shared" si="2"/>
        <v>13.425065079955372</v>
      </c>
      <c r="I16" s="50">
        <v>3279748</v>
      </c>
      <c r="J16" s="31">
        <f t="shared" si="3"/>
        <v>19.485574576310661</v>
      </c>
      <c r="K16" s="50">
        <f t="shared" si="6"/>
        <v>1096</v>
      </c>
      <c r="L16" s="66">
        <f t="shared" si="4"/>
        <v>4.2977021410085481</v>
      </c>
      <c r="M16" s="50">
        <f t="shared" si="6"/>
        <v>5137764</v>
      </c>
      <c r="N16" s="31">
        <f t="shared" si="5"/>
        <v>9.3175936508328014</v>
      </c>
    </row>
    <row r="17" spans="1:20" x14ac:dyDescent="0.25">
      <c r="A17" s="42" t="s">
        <v>28</v>
      </c>
      <c r="B17" s="8" t="s">
        <v>4</v>
      </c>
      <c r="C17" s="48">
        <v>2136</v>
      </c>
      <c r="D17" s="31">
        <f t="shared" si="0"/>
        <v>9.3630824529873315</v>
      </c>
      <c r="E17" s="50">
        <v>4337040</v>
      </c>
      <c r="F17" s="31">
        <f t="shared" si="1"/>
        <v>11.321266545942409</v>
      </c>
      <c r="G17" s="50">
        <v>141</v>
      </c>
      <c r="H17" s="66">
        <f t="shared" si="2"/>
        <v>5.2435849758274449</v>
      </c>
      <c r="I17" s="50">
        <v>555634</v>
      </c>
      <c r="J17" s="31">
        <f t="shared" si="3"/>
        <v>3.3011218374502542</v>
      </c>
      <c r="K17" s="50">
        <f t="shared" si="6"/>
        <v>2277</v>
      </c>
      <c r="L17" s="66">
        <f t="shared" si="4"/>
        <v>8.928711473609912</v>
      </c>
      <c r="M17" s="50">
        <f t="shared" si="6"/>
        <v>4892674</v>
      </c>
      <c r="N17" s="31">
        <f t="shared" si="5"/>
        <v>8.873110597916666</v>
      </c>
    </row>
    <row r="18" spans="1:20" x14ac:dyDescent="0.25">
      <c r="A18" s="42" t="s">
        <v>29</v>
      </c>
      <c r="B18" s="8" t="s">
        <v>5</v>
      </c>
      <c r="C18" s="48">
        <v>2194</v>
      </c>
      <c r="D18" s="31">
        <f t="shared" si="0"/>
        <v>9.6173234559242538</v>
      </c>
      <c r="E18" s="50">
        <v>2660100</v>
      </c>
      <c r="F18" s="31">
        <f t="shared" si="1"/>
        <v>6.9438375340926992</v>
      </c>
      <c r="G18" s="50">
        <v>691</v>
      </c>
      <c r="H18" s="66">
        <f t="shared" si="2"/>
        <v>25.697285236147266</v>
      </c>
      <c r="I18" s="50">
        <v>2170360</v>
      </c>
      <c r="J18" s="31">
        <f t="shared" si="3"/>
        <v>12.894500320586094</v>
      </c>
      <c r="K18" s="50">
        <f t="shared" si="6"/>
        <v>2885</v>
      </c>
      <c r="L18" s="66">
        <f t="shared" si="4"/>
        <v>11.312838208767939</v>
      </c>
      <c r="M18" s="50">
        <f t="shared" si="6"/>
        <v>4830460</v>
      </c>
      <c r="N18" s="31">
        <f t="shared" si="5"/>
        <v>8.7602823770421931</v>
      </c>
    </row>
    <row r="19" spans="1:20" x14ac:dyDescent="0.25">
      <c r="A19" s="42" t="s">
        <v>30</v>
      </c>
      <c r="B19" s="8" t="s">
        <v>6</v>
      </c>
      <c r="C19" s="48">
        <v>3298</v>
      </c>
      <c r="D19" s="31">
        <f t="shared" si="0"/>
        <v>14.456669442861525</v>
      </c>
      <c r="E19" s="50">
        <v>2280687</v>
      </c>
      <c r="F19" s="31">
        <f t="shared" si="1"/>
        <v>5.9534303199568726</v>
      </c>
      <c r="G19" s="50">
        <v>664</v>
      </c>
      <c r="H19" s="66">
        <f t="shared" si="2"/>
        <v>24.693194496095202</v>
      </c>
      <c r="I19" s="50">
        <v>4726379</v>
      </c>
      <c r="J19" s="31">
        <f t="shared" si="3"/>
        <v>28.080270337967612</v>
      </c>
      <c r="K19" s="50">
        <f t="shared" si="6"/>
        <v>3962</v>
      </c>
      <c r="L19" s="66">
        <f t="shared" si="4"/>
        <v>15.536036389302799</v>
      </c>
      <c r="M19" s="50">
        <f t="shared" si="6"/>
        <v>7007066</v>
      </c>
      <c r="N19" s="31">
        <f t="shared" si="5"/>
        <v>12.707666929147853</v>
      </c>
    </row>
    <row r="20" spans="1:20" x14ac:dyDescent="0.25">
      <c r="A20" s="42" t="s">
        <v>31</v>
      </c>
      <c r="B20" s="8" t="s">
        <v>56</v>
      </c>
      <c r="C20" s="48">
        <v>153</v>
      </c>
      <c r="D20" s="31">
        <f t="shared" si="0"/>
        <v>0.67067023188532848</v>
      </c>
      <c r="E20" s="20">
        <v>67415</v>
      </c>
      <c r="F20" s="31">
        <f t="shared" si="1"/>
        <v>0.17597789833497213</v>
      </c>
      <c r="G20" s="50">
        <v>574</v>
      </c>
      <c r="H20" s="66">
        <f t="shared" si="2"/>
        <v>21.346225362588321</v>
      </c>
      <c r="I20" s="50">
        <v>3093335</v>
      </c>
      <c r="J20" s="31">
        <f t="shared" si="3"/>
        <v>18.378061312031271</v>
      </c>
      <c r="K20" s="50">
        <f t="shared" si="6"/>
        <v>727</v>
      </c>
      <c r="L20" s="66">
        <f t="shared" si="4"/>
        <v>2.8507568033879696</v>
      </c>
      <c r="M20" s="50">
        <f t="shared" si="6"/>
        <v>3160750</v>
      </c>
      <c r="N20" s="31">
        <f t="shared" si="5"/>
        <v>5.7321792382580776</v>
      </c>
    </row>
    <row r="21" spans="1:20" ht="15.75" thickBot="1" x14ac:dyDescent="0.3">
      <c r="A21" s="54"/>
      <c r="B21" s="55" t="s">
        <v>51</v>
      </c>
      <c r="C21" s="62">
        <f>SUM(C11:C20)</f>
        <v>22813</v>
      </c>
      <c r="D21" s="63">
        <f t="shared" ref="D21:N21" si="7">SUM(D11:D20)</f>
        <v>99.999999999999986</v>
      </c>
      <c r="E21" s="62">
        <f t="shared" si="7"/>
        <v>38308788</v>
      </c>
      <c r="F21" s="63">
        <f t="shared" si="7"/>
        <v>100.00000000000001</v>
      </c>
      <c r="G21" s="62">
        <f>SUM(G11:G20)</f>
        <v>2689</v>
      </c>
      <c r="H21" s="63">
        <f t="shared" si="7"/>
        <v>100</v>
      </c>
      <c r="I21" s="62">
        <f>SUM(I11:I20)</f>
        <v>16831672</v>
      </c>
      <c r="J21" s="64">
        <f t="shared" si="7"/>
        <v>100</v>
      </c>
      <c r="K21" s="62">
        <f t="shared" si="7"/>
        <v>25502</v>
      </c>
      <c r="L21" s="63">
        <f t="shared" si="7"/>
        <v>100</v>
      </c>
      <c r="M21" s="62">
        <f>SUM(M11:M20)</f>
        <v>55140460</v>
      </c>
      <c r="N21" s="64">
        <f t="shared" si="7"/>
        <v>100</v>
      </c>
    </row>
    <row r="22" spans="1:20" x14ac:dyDescent="0.25">
      <c r="M22" s="9"/>
    </row>
    <row r="24" spans="1:20" x14ac:dyDescent="0.25">
      <c r="B24" t="s">
        <v>58</v>
      </c>
      <c r="C24" s="21"/>
      <c r="D24" s="21"/>
      <c r="E24" s="14"/>
      <c r="F24" s="14"/>
      <c r="G24" s="14"/>
      <c r="H24" s="22"/>
      <c r="I24" s="22"/>
      <c r="J24" s="40"/>
      <c r="K24" s="23"/>
      <c r="L24" s="14"/>
      <c r="M24" s="22"/>
      <c r="N24" s="22"/>
      <c r="O24" s="14"/>
      <c r="P24" s="14"/>
      <c r="Q24" s="14"/>
      <c r="R24" s="22"/>
      <c r="S24" s="22"/>
      <c r="T24" s="14"/>
    </row>
    <row r="25" spans="1:20" x14ac:dyDescent="0.25">
      <c r="B25" t="s">
        <v>63</v>
      </c>
      <c r="C25" s="14"/>
      <c r="D25" s="25"/>
      <c r="E25" s="26"/>
      <c r="F25" s="14"/>
      <c r="G25" s="14"/>
      <c r="H25" s="14"/>
      <c r="I25" s="14"/>
      <c r="J25" s="40"/>
      <c r="K25" s="14"/>
      <c r="L25" s="14"/>
      <c r="M25" s="14"/>
      <c r="N25" s="14"/>
      <c r="O25" s="14"/>
      <c r="P25" s="14"/>
      <c r="Q25" s="14"/>
      <c r="R25" s="17"/>
      <c r="S25" s="17"/>
      <c r="T25" s="17"/>
    </row>
    <row r="26" spans="1:20" ht="15.75" x14ac:dyDescent="0.25">
      <c r="B26" t="s">
        <v>64</v>
      </c>
      <c r="C26" s="49"/>
      <c r="D26" s="15"/>
      <c r="E26" s="50"/>
      <c r="F26" s="17"/>
      <c r="G26" s="14"/>
      <c r="H26" s="27"/>
      <c r="I26" s="27"/>
      <c r="J26" s="41"/>
      <c r="K26" s="16"/>
      <c r="L26" s="17"/>
      <c r="M26" s="27"/>
      <c r="N26" s="14"/>
      <c r="O26" s="14"/>
      <c r="P26" s="14"/>
      <c r="Q26" s="14"/>
      <c r="R26" s="25"/>
      <c r="S26" s="25"/>
      <c r="T26" s="14"/>
    </row>
    <row r="27" spans="1:20" x14ac:dyDescent="0.25">
      <c r="B27" s="18"/>
      <c r="C27" s="48"/>
      <c r="D27" s="15"/>
      <c r="E27" s="50"/>
      <c r="F27" s="17"/>
      <c r="G27" s="14"/>
      <c r="H27" s="14"/>
      <c r="I27" s="15"/>
      <c r="J27" s="40"/>
      <c r="K27" s="16"/>
      <c r="L27" s="17"/>
      <c r="M27" s="14"/>
      <c r="N27" s="14"/>
      <c r="O27" s="14"/>
      <c r="P27" s="14"/>
      <c r="Q27" s="14"/>
      <c r="R27" s="14"/>
      <c r="S27" s="14"/>
      <c r="T27" s="14"/>
    </row>
    <row r="28" spans="1:20" x14ac:dyDescent="0.25">
      <c r="B28" s="18"/>
      <c r="C28" s="48"/>
      <c r="D28" s="15"/>
      <c r="E28" s="50"/>
      <c r="F28" s="17"/>
      <c r="G28" s="14"/>
      <c r="H28" s="2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28"/>
      <c r="T28" s="26"/>
    </row>
    <row r="29" spans="1:20" x14ac:dyDescent="0.25">
      <c r="B29" s="18"/>
      <c r="C29" s="48"/>
      <c r="D29" s="15"/>
      <c r="E29" s="50"/>
      <c r="F29" s="17"/>
      <c r="G29" s="14"/>
      <c r="H29" s="18"/>
      <c r="I29" s="15"/>
      <c r="J29" s="15"/>
      <c r="K29" s="17"/>
      <c r="L29" s="17"/>
      <c r="M29" s="14"/>
      <c r="N29" s="14"/>
      <c r="O29" s="14"/>
      <c r="P29" s="14"/>
      <c r="Q29" s="14"/>
      <c r="R29" s="14"/>
      <c r="S29" s="14"/>
      <c r="T29" s="14"/>
    </row>
    <row r="30" spans="1:20" x14ac:dyDescent="0.25">
      <c r="B30" s="18"/>
      <c r="C30" s="48"/>
      <c r="D30" s="15"/>
      <c r="E30" s="50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8"/>
      <c r="D31" s="15"/>
      <c r="E31" s="50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9"/>
      <c r="D32" s="15"/>
      <c r="E32" s="50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48"/>
      <c r="D33" s="15"/>
      <c r="E33" s="50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8"/>
      <c r="D34" s="15"/>
      <c r="E34" s="50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8"/>
      <c r="D35" s="15"/>
      <c r="E35" s="50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8"/>
      <c r="D36" s="15"/>
      <c r="E36" s="20"/>
      <c r="F36" s="17"/>
      <c r="G36" s="14"/>
      <c r="H36" s="18"/>
      <c r="I36" s="15"/>
      <c r="J36" s="40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15"/>
      <c r="D37" s="15"/>
      <c r="E37" s="17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29"/>
      <c r="C39" s="14"/>
      <c r="D39" s="14"/>
      <c r="E39" s="26"/>
      <c r="F39" s="14"/>
      <c r="G39" s="14"/>
      <c r="H39" s="29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5"/>
      <c r="D40" s="15"/>
      <c r="E40" s="15"/>
      <c r="F40" s="15"/>
      <c r="G40" s="14"/>
      <c r="H40" s="18"/>
      <c r="I40" s="15"/>
      <c r="J40" s="15"/>
      <c r="K40" s="17"/>
      <c r="L40" s="17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14"/>
      <c r="C47" s="14"/>
      <c r="D47" s="14"/>
      <c r="E47" s="14"/>
      <c r="F47" s="14"/>
      <c r="G47" s="14"/>
      <c r="H47" s="14"/>
      <c r="I47" s="14"/>
      <c r="J47" s="40"/>
      <c r="K47" s="14"/>
      <c r="L47" s="14"/>
      <c r="M47" s="14"/>
      <c r="N47" s="14"/>
      <c r="O47" s="14"/>
      <c r="P47" s="14"/>
      <c r="Q47" s="14"/>
      <c r="R47" s="14"/>
      <c r="S47" s="14"/>
      <c r="T47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29:L35 L26:L28 K40:L46 R25:T25 F26:F38 E37:E38 E27:E30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28.02.2025. godine.</oddFooter>
  </headerFooter>
  <ignoredErrors>
    <ignoredError sqref="M11:M13 L11:L13 M14:M20 L14:L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8" t="s">
        <v>66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8" t="s">
        <v>7</v>
      </c>
      <c r="C8" s="83" t="s">
        <v>53</v>
      </c>
      <c r="D8" s="83"/>
      <c r="E8" s="84"/>
      <c r="F8" s="84"/>
      <c r="G8" s="83" t="s">
        <v>54</v>
      </c>
      <c r="H8" s="83"/>
      <c r="I8" s="83"/>
      <c r="J8" s="83"/>
      <c r="K8" s="83" t="s">
        <v>55</v>
      </c>
      <c r="L8" s="83"/>
      <c r="M8" s="83"/>
      <c r="N8" s="85"/>
    </row>
    <row r="9" spans="1:14" ht="19.5" customHeight="1" x14ac:dyDescent="0.25">
      <c r="A9" s="5"/>
      <c r="B9" s="79"/>
      <c r="C9" s="81" t="s">
        <v>46</v>
      </c>
      <c r="D9" s="81"/>
      <c r="E9" s="81" t="s">
        <v>20</v>
      </c>
      <c r="F9" s="81"/>
      <c r="G9" s="81" t="s">
        <v>46</v>
      </c>
      <c r="H9" s="81"/>
      <c r="I9" s="81" t="s">
        <v>20</v>
      </c>
      <c r="J9" s="81"/>
      <c r="K9" s="81" t="s">
        <v>46</v>
      </c>
      <c r="L9" s="81"/>
      <c r="M9" s="81" t="s">
        <v>20</v>
      </c>
      <c r="N9" s="82"/>
    </row>
    <row r="10" spans="1:14" ht="18.75" customHeight="1" thickBot="1" x14ac:dyDescent="0.3">
      <c r="A10" s="6"/>
      <c r="B10" s="80"/>
      <c r="C10" s="65" t="s">
        <v>67</v>
      </c>
      <c r="D10" s="52" t="s">
        <v>48</v>
      </c>
      <c r="E10" s="69" t="s">
        <v>67</v>
      </c>
      <c r="F10" s="7" t="s">
        <v>48</v>
      </c>
      <c r="G10" s="69" t="s">
        <v>67</v>
      </c>
      <c r="H10" s="52" t="s">
        <v>48</v>
      </c>
      <c r="I10" s="69" t="s">
        <v>67</v>
      </c>
      <c r="J10" s="7" t="s">
        <v>48</v>
      </c>
      <c r="K10" s="69" t="s">
        <v>67</v>
      </c>
      <c r="L10" s="52" t="s">
        <v>48</v>
      </c>
      <c r="M10" s="69" t="s">
        <v>67</v>
      </c>
      <c r="N10" s="11" t="s">
        <v>48</v>
      </c>
    </row>
    <row r="11" spans="1:14" x14ac:dyDescent="0.25">
      <c r="A11" s="53" t="s">
        <v>22</v>
      </c>
      <c r="B11" s="10" t="s">
        <v>9</v>
      </c>
      <c r="C11" s="49">
        <v>315</v>
      </c>
      <c r="D11" s="31">
        <f>C11/C$25*100</f>
        <v>5.3110773899848249</v>
      </c>
      <c r="E11" s="50">
        <v>994865.71</v>
      </c>
      <c r="F11" s="31">
        <f t="shared" ref="F11:F24" si="0">E11/E$25*100</f>
        <v>5.1957741918361862</v>
      </c>
      <c r="G11" s="50">
        <v>0</v>
      </c>
      <c r="H11" s="66">
        <f t="shared" ref="H11:H24" si="1">G11/G$25*100</f>
        <v>0</v>
      </c>
      <c r="I11" s="61">
        <v>0</v>
      </c>
      <c r="J11" s="31">
        <f t="shared" ref="J11:J24" si="2">I11/I$25*100</f>
        <v>0</v>
      </c>
      <c r="K11" s="50">
        <f>C11+G11</f>
        <v>315</v>
      </c>
      <c r="L11" s="66">
        <f t="shared" ref="L11:L24" si="3">K11/K$25*100</f>
        <v>5.0521251002405769</v>
      </c>
      <c r="M11" s="50">
        <f t="shared" ref="M11:M24" si="4">E11+I11</f>
        <v>994865.71</v>
      </c>
      <c r="N11" s="31">
        <f t="shared" ref="N11:N24" si="5">M11/M$25*100</f>
        <v>4.6238676909666019</v>
      </c>
    </row>
    <row r="12" spans="1:14" x14ac:dyDescent="0.25">
      <c r="A12" s="53" t="s">
        <v>23</v>
      </c>
      <c r="B12" s="10" t="s">
        <v>10</v>
      </c>
      <c r="C12" s="48">
        <v>544</v>
      </c>
      <c r="D12" s="31">
        <f t="shared" ref="D12:D24" si="6">C12/C$25*100</f>
        <v>9.1721463496880791</v>
      </c>
      <c r="E12" s="50">
        <v>1606936.46</v>
      </c>
      <c r="F12" s="31">
        <f t="shared" si="0"/>
        <v>8.3923678370506938</v>
      </c>
      <c r="G12" s="50">
        <v>0</v>
      </c>
      <c r="H12" s="66">
        <f t="shared" si="1"/>
        <v>0</v>
      </c>
      <c r="I12" s="61">
        <v>0</v>
      </c>
      <c r="J12" s="31">
        <f t="shared" si="2"/>
        <v>0</v>
      </c>
      <c r="K12" s="50">
        <f t="shared" ref="K12:K24" si="7">C12+G12</f>
        <v>544</v>
      </c>
      <c r="L12" s="66">
        <f t="shared" si="3"/>
        <v>8.7249398556535684</v>
      </c>
      <c r="M12" s="50">
        <f t="shared" si="4"/>
        <v>1606936.46</v>
      </c>
      <c r="N12" s="31">
        <f t="shared" si="5"/>
        <v>7.4686075760217392</v>
      </c>
    </row>
    <row r="13" spans="1:14" x14ac:dyDescent="0.25">
      <c r="A13" s="53" t="s">
        <v>24</v>
      </c>
      <c r="B13" s="10" t="s">
        <v>11</v>
      </c>
      <c r="C13" s="48">
        <v>1040</v>
      </c>
      <c r="D13" s="31">
        <f t="shared" si="6"/>
        <v>17.534985668521326</v>
      </c>
      <c r="E13" s="50">
        <v>3587713.71</v>
      </c>
      <c r="F13" s="31">
        <f t="shared" si="0"/>
        <v>18.737152275672315</v>
      </c>
      <c r="G13" s="50">
        <v>0</v>
      </c>
      <c r="H13" s="66">
        <f t="shared" si="1"/>
        <v>0</v>
      </c>
      <c r="I13" s="61">
        <v>0</v>
      </c>
      <c r="J13" s="31">
        <f t="shared" si="2"/>
        <v>0</v>
      </c>
      <c r="K13" s="50">
        <f t="shared" si="7"/>
        <v>1040</v>
      </c>
      <c r="L13" s="66">
        <f t="shared" si="3"/>
        <v>16.680032076984762</v>
      </c>
      <c r="M13" s="50">
        <f t="shared" si="4"/>
        <v>3587713.71</v>
      </c>
      <c r="N13" s="31">
        <f t="shared" si="5"/>
        <v>16.674726389059007</v>
      </c>
    </row>
    <row r="14" spans="1:14" x14ac:dyDescent="0.25">
      <c r="A14" s="53" t="s">
        <v>25</v>
      </c>
      <c r="B14" s="10" t="s">
        <v>19</v>
      </c>
      <c r="C14" s="48">
        <v>266</v>
      </c>
      <c r="D14" s="31">
        <f t="shared" si="6"/>
        <v>4.4849097959871864</v>
      </c>
      <c r="E14" s="50">
        <v>852980.54</v>
      </c>
      <c r="F14" s="31">
        <f t="shared" si="0"/>
        <v>4.4547663381327052</v>
      </c>
      <c r="G14" s="50">
        <v>0</v>
      </c>
      <c r="H14" s="66">
        <f t="shared" si="1"/>
        <v>0</v>
      </c>
      <c r="I14" s="61">
        <v>0</v>
      </c>
      <c r="J14" s="31">
        <f t="shared" si="2"/>
        <v>0</v>
      </c>
      <c r="K14" s="50">
        <f t="shared" si="7"/>
        <v>266</v>
      </c>
      <c r="L14" s="66">
        <f t="shared" si="3"/>
        <v>4.2662389735364874</v>
      </c>
      <c r="M14" s="50">
        <f t="shared" si="4"/>
        <v>852980.54</v>
      </c>
      <c r="N14" s="31">
        <f t="shared" si="5"/>
        <v>3.9644236606860699</v>
      </c>
    </row>
    <row r="15" spans="1:14" x14ac:dyDescent="0.25">
      <c r="A15" s="53" t="s">
        <v>26</v>
      </c>
      <c r="B15" s="10" t="s">
        <v>13</v>
      </c>
      <c r="C15" s="48">
        <v>302</v>
      </c>
      <c r="D15" s="31">
        <f t="shared" si="6"/>
        <v>5.0918900691283087</v>
      </c>
      <c r="E15" s="50">
        <v>1001102.56</v>
      </c>
      <c r="F15" s="31">
        <f t="shared" si="0"/>
        <v>5.2283466927703612</v>
      </c>
      <c r="G15" s="50">
        <v>248</v>
      </c>
      <c r="H15" s="66">
        <f t="shared" si="1"/>
        <v>81.578947368421055</v>
      </c>
      <c r="I15" s="61">
        <v>1876887.2</v>
      </c>
      <c r="J15" s="31">
        <f t="shared" si="2"/>
        <v>79.250925731356261</v>
      </c>
      <c r="K15" s="50">
        <f t="shared" si="7"/>
        <v>550</v>
      </c>
      <c r="L15" s="66">
        <f t="shared" si="3"/>
        <v>8.8211708099438653</v>
      </c>
      <c r="M15" s="50">
        <f t="shared" si="4"/>
        <v>2877989.76</v>
      </c>
      <c r="N15" s="31">
        <f t="shared" si="5"/>
        <v>13.376120749198126</v>
      </c>
    </row>
    <row r="16" spans="1:14" x14ac:dyDescent="0.25">
      <c r="A16" s="53" t="s">
        <v>27</v>
      </c>
      <c r="B16" s="10" t="s">
        <v>14</v>
      </c>
      <c r="C16" s="48">
        <v>135</v>
      </c>
      <c r="D16" s="31">
        <f t="shared" si="6"/>
        <v>2.2761760242792106</v>
      </c>
      <c r="E16" s="50">
        <v>460361.35</v>
      </c>
      <c r="F16" s="31">
        <f t="shared" si="0"/>
        <v>2.4042778811311787</v>
      </c>
      <c r="G16" s="50">
        <v>0</v>
      </c>
      <c r="H16" s="66">
        <f t="shared" si="1"/>
        <v>0</v>
      </c>
      <c r="I16" s="61">
        <v>0</v>
      </c>
      <c r="J16" s="31">
        <f t="shared" si="2"/>
        <v>0</v>
      </c>
      <c r="K16" s="50">
        <f t="shared" si="7"/>
        <v>135</v>
      </c>
      <c r="L16" s="66">
        <f t="shared" si="3"/>
        <v>2.1651964715316758</v>
      </c>
      <c r="M16" s="50">
        <f t="shared" si="4"/>
        <v>460361.35</v>
      </c>
      <c r="N16" s="31">
        <f t="shared" si="5"/>
        <v>2.1396354814910326</v>
      </c>
    </row>
    <row r="17" spans="1:14" x14ac:dyDescent="0.25">
      <c r="A17" s="53" t="s">
        <v>28</v>
      </c>
      <c r="B17" s="10" t="s">
        <v>15</v>
      </c>
      <c r="C17" s="49">
        <v>623</v>
      </c>
      <c r="D17" s="31">
        <f t="shared" si="6"/>
        <v>10.504130837969988</v>
      </c>
      <c r="E17" s="50">
        <v>1399278.03</v>
      </c>
      <c r="F17" s="31">
        <f t="shared" si="0"/>
        <v>7.3078533136672092</v>
      </c>
      <c r="G17" s="50">
        <v>0</v>
      </c>
      <c r="H17" s="66">
        <f t="shared" si="1"/>
        <v>0</v>
      </c>
      <c r="I17" s="61">
        <v>0</v>
      </c>
      <c r="J17" s="31">
        <f t="shared" si="2"/>
        <v>0</v>
      </c>
      <c r="K17" s="50">
        <f t="shared" si="7"/>
        <v>623</v>
      </c>
      <c r="L17" s="66">
        <f t="shared" si="3"/>
        <v>9.9919807538091412</v>
      </c>
      <c r="M17" s="50">
        <f t="shared" si="4"/>
        <v>1399278.03</v>
      </c>
      <c r="N17" s="31">
        <f t="shared" si="5"/>
        <v>6.5034671600013194</v>
      </c>
    </row>
    <row r="18" spans="1:14" x14ac:dyDescent="0.25">
      <c r="A18" s="53" t="s">
        <v>29</v>
      </c>
      <c r="B18" s="10" t="s">
        <v>16</v>
      </c>
      <c r="C18" s="48">
        <v>272</v>
      </c>
      <c r="D18" s="31">
        <f t="shared" si="6"/>
        <v>4.5860731748440395</v>
      </c>
      <c r="E18" s="50">
        <v>793228.3</v>
      </c>
      <c r="F18" s="31">
        <f t="shared" si="0"/>
        <v>4.1427049781161847</v>
      </c>
      <c r="G18" s="50">
        <v>0</v>
      </c>
      <c r="H18" s="66">
        <f t="shared" si="1"/>
        <v>0</v>
      </c>
      <c r="I18" s="61">
        <v>0</v>
      </c>
      <c r="J18" s="31">
        <f t="shared" si="2"/>
        <v>0</v>
      </c>
      <c r="K18" s="50">
        <f t="shared" si="7"/>
        <v>272</v>
      </c>
      <c r="L18" s="66">
        <f t="shared" si="3"/>
        <v>4.3624699278267842</v>
      </c>
      <c r="M18" s="50">
        <f t="shared" si="4"/>
        <v>793228.3</v>
      </c>
      <c r="N18" s="31">
        <f t="shared" si="5"/>
        <v>3.6867113531637989</v>
      </c>
    </row>
    <row r="19" spans="1:14" x14ac:dyDescent="0.25">
      <c r="A19" s="53" t="s">
        <v>30</v>
      </c>
      <c r="B19" s="10" t="s">
        <v>8</v>
      </c>
      <c r="C19" s="48">
        <v>492</v>
      </c>
      <c r="D19" s="31">
        <f t="shared" si="6"/>
        <v>8.2953970662620122</v>
      </c>
      <c r="E19" s="50">
        <v>1453139.21</v>
      </c>
      <c r="F19" s="31">
        <f t="shared" si="0"/>
        <v>7.5891480916185401</v>
      </c>
      <c r="G19" s="50">
        <v>0</v>
      </c>
      <c r="H19" s="66">
        <f t="shared" si="1"/>
        <v>0</v>
      </c>
      <c r="I19" s="61">
        <v>0</v>
      </c>
      <c r="J19" s="31">
        <f t="shared" si="2"/>
        <v>0</v>
      </c>
      <c r="K19" s="50">
        <f t="shared" si="7"/>
        <v>492</v>
      </c>
      <c r="L19" s="66">
        <f t="shared" si="3"/>
        <v>7.8909382518043305</v>
      </c>
      <c r="M19" s="50">
        <f t="shared" si="4"/>
        <v>1453139.21</v>
      </c>
      <c r="N19" s="31">
        <f t="shared" si="5"/>
        <v>6.7537994083600825</v>
      </c>
    </row>
    <row r="20" spans="1:14" x14ac:dyDescent="0.25">
      <c r="A20" s="53" t="s">
        <v>31</v>
      </c>
      <c r="B20" s="10" t="s">
        <v>12</v>
      </c>
      <c r="C20" s="48">
        <v>291</v>
      </c>
      <c r="D20" s="31">
        <f t="shared" si="6"/>
        <v>4.9064238745574107</v>
      </c>
      <c r="E20" s="50">
        <v>910950.51</v>
      </c>
      <c r="F20" s="31">
        <f t="shared" si="0"/>
        <v>4.7575196353867817</v>
      </c>
      <c r="G20" s="50">
        <v>0</v>
      </c>
      <c r="H20" s="66">
        <f t="shared" si="1"/>
        <v>0</v>
      </c>
      <c r="I20" s="61">
        <v>0</v>
      </c>
      <c r="J20" s="31">
        <f t="shared" si="2"/>
        <v>0</v>
      </c>
      <c r="K20" s="50">
        <f t="shared" si="7"/>
        <v>291</v>
      </c>
      <c r="L20" s="66">
        <f t="shared" si="3"/>
        <v>4.6672012830793905</v>
      </c>
      <c r="M20" s="50">
        <f t="shared" si="4"/>
        <v>910950.51</v>
      </c>
      <c r="N20" s="31">
        <f t="shared" si="5"/>
        <v>4.2338524575930441</v>
      </c>
    </row>
    <row r="21" spans="1:14" x14ac:dyDescent="0.25">
      <c r="A21" s="53" t="s">
        <v>32</v>
      </c>
      <c r="B21" s="10" t="s">
        <v>52</v>
      </c>
      <c r="C21" s="48">
        <v>531</v>
      </c>
      <c r="D21" s="31">
        <f t="shared" si="6"/>
        <v>8.9529590288315628</v>
      </c>
      <c r="E21" s="72">
        <v>1358000</v>
      </c>
      <c r="F21" s="31">
        <f t="shared" si="0"/>
        <v>7.0922751498928847</v>
      </c>
      <c r="G21" s="50">
        <v>0</v>
      </c>
      <c r="H21" s="66">
        <f t="shared" si="1"/>
        <v>0</v>
      </c>
      <c r="I21" s="61">
        <v>0</v>
      </c>
      <c r="J21" s="31">
        <f t="shared" si="2"/>
        <v>0</v>
      </c>
      <c r="K21" s="50">
        <f t="shared" si="7"/>
        <v>531</v>
      </c>
      <c r="L21" s="66">
        <f t="shared" si="3"/>
        <v>8.516439454691259</v>
      </c>
      <c r="M21" s="50">
        <f t="shared" si="4"/>
        <v>1358000</v>
      </c>
      <c r="N21" s="31">
        <f t="shared" si="5"/>
        <v>6.3116180015216798</v>
      </c>
    </row>
    <row r="22" spans="1:14" x14ac:dyDescent="0.25">
      <c r="A22" s="53" t="s">
        <v>33</v>
      </c>
      <c r="B22" s="10" t="s">
        <v>18</v>
      </c>
      <c r="C22" s="48">
        <v>51</v>
      </c>
      <c r="D22" s="31">
        <f t="shared" si="6"/>
        <v>0.85988872028325747</v>
      </c>
      <c r="E22" s="50">
        <v>183721.22</v>
      </c>
      <c r="F22" s="31">
        <f t="shared" si="0"/>
        <v>0.95950032629897186</v>
      </c>
      <c r="G22" s="50">
        <v>0</v>
      </c>
      <c r="H22" s="66">
        <f t="shared" si="1"/>
        <v>0</v>
      </c>
      <c r="I22" s="61">
        <v>0</v>
      </c>
      <c r="J22" s="31">
        <f t="shared" si="2"/>
        <v>0</v>
      </c>
      <c r="K22" s="50">
        <f t="shared" si="7"/>
        <v>51</v>
      </c>
      <c r="L22" s="66">
        <f t="shared" si="3"/>
        <v>0.8179631114675221</v>
      </c>
      <c r="M22" s="50">
        <f t="shared" si="4"/>
        <v>183721.22</v>
      </c>
      <c r="N22" s="31">
        <f t="shared" si="5"/>
        <v>0.85388671532660143</v>
      </c>
    </row>
    <row r="23" spans="1:14" x14ac:dyDescent="0.25">
      <c r="A23" s="53" t="s">
        <v>34</v>
      </c>
      <c r="B23" s="10" t="s">
        <v>17</v>
      </c>
      <c r="C23" s="48">
        <v>291</v>
      </c>
      <c r="D23" s="31">
        <f t="shared" si="6"/>
        <v>4.9064238745574107</v>
      </c>
      <c r="E23" s="50">
        <v>760589.69</v>
      </c>
      <c r="F23" s="31">
        <f t="shared" si="0"/>
        <v>3.972246949669906</v>
      </c>
      <c r="G23" s="50">
        <v>0</v>
      </c>
      <c r="H23" s="66">
        <f t="shared" si="1"/>
        <v>0</v>
      </c>
      <c r="I23" s="61">
        <v>0</v>
      </c>
      <c r="J23" s="31">
        <f t="shared" si="2"/>
        <v>0</v>
      </c>
      <c r="K23" s="50">
        <f t="shared" si="7"/>
        <v>291</v>
      </c>
      <c r="L23" s="66">
        <f t="shared" si="3"/>
        <v>4.6672012830793905</v>
      </c>
      <c r="M23" s="50">
        <f t="shared" si="4"/>
        <v>760589.69</v>
      </c>
      <c r="N23" s="31">
        <f t="shared" si="5"/>
        <v>3.535015890409273</v>
      </c>
    </row>
    <row r="24" spans="1:14" x14ac:dyDescent="0.25">
      <c r="A24" s="53" t="s">
        <v>35</v>
      </c>
      <c r="B24" s="10" t="s">
        <v>21</v>
      </c>
      <c r="C24" s="73">
        <v>778</v>
      </c>
      <c r="D24" s="74">
        <f t="shared" si="6"/>
        <v>13.117518125105379</v>
      </c>
      <c r="E24" s="75">
        <v>3784725.9899999998</v>
      </c>
      <c r="F24" s="74">
        <f t="shared" si="0"/>
        <v>19.766066338756072</v>
      </c>
      <c r="G24" s="75">
        <v>56</v>
      </c>
      <c r="H24" s="76">
        <f t="shared" si="1"/>
        <v>18.421052631578945</v>
      </c>
      <c r="I24" s="77">
        <v>491397.06</v>
      </c>
      <c r="J24" s="74">
        <f t="shared" si="2"/>
        <v>20.749074268643749</v>
      </c>
      <c r="K24" s="75">
        <f t="shared" si="7"/>
        <v>834</v>
      </c>
      <c r="L24" s="76">
        <f t="shared" si="3"/>
        <v>13.376102646351242</v>
      </c>
      <c r="M24" s="75">
        <f t="shared" si="4"/>
        <v>4276123.05</v>
      </c>
      <c r="N24" s="31">
        <f t="shared" si="5"/>
        <v>19.874267466201609</v>
      </c>
    </row>
    <row r="25" spans="1:14" ht="15.75" thickBot="1" x14ac:dyDescent="0.3">
      <c r="A25" s="54"/>
      <c r="B25" s="55" t="s">
        <v>51</v>
      </c>
      <c r="C25" s="62">
        <f>SUM(C11:C24)</f>
        <v>5931</v>
      </c>
      <c r="D25" s="63">
        <f t="shared" ref="D25:N25" si="8">SUM(D11:D24)</f>
        <v>99.999999999999972</v>
      </c>
      <c r="E25" s="62">
        <f>SUM(E11:E24)</f>
        <v>19147593.280000001</v>
      </c>
      <c r="F25" s="63">
        <f t="shared" si="8"/>
        <v>99.999999999999986</v>
      </c>
      <c r="G25" s="62">
        <f>SUM(G11:G24)</f>
        <v>304</v>
      </c>
      <c r="H25" s="63">
        <f t="shared" si="8"/>
        <v>100</v>
      </c>
      <c r="I25" s="62">
        <f t="shared" si="8"/>
        <v>2368284.2599999998</v>
      </c>
      <c r="J25" s="64">
        <f t="shared" si="8"/>
        <v>100.00000000000001</v>
      </c>
      <c r="K25" s="62">
        <f>SUM(K11:K24)</f>
        <v>6235</v>
      </c>
      <c r="L25" s="63">
        <f t="shared" si="8"/>
        <v>100</v>
      </c>
      <c r="M25" s="62">
        <f>SUM(M11:M24)</f>
        <v>21515877.540000003</v>
      </c>
      <c r="N25" s="64">
        <f t="shared" si="8"/>
        <v>100</v>
      </c>
    </row>
    <row r="28" spans="1:14" x14ac:dyDescent="0.25">
      <c r="B28" t="s">
        <v>59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70"/>
      <c r="J31" s="14"/>
      <c r="K31" s="14"/>
      <c r="L31" s="14"/>
      <c r="M31" s="70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28.02.2025.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2023-04-25T13:07:09Z</cp:lastPrinted>
  <dcterms:created xsi:type="dcterms:W3CDTF">2018-01-08T12:56:16Z</dcterms:created>
  <dcterms:modified xsi:type="dcterms:W3CDTF">2025-04-02T11:43:39Z</dcterms:modified>
</cp:coreProperties>
</file>