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I/Jezici/BS EVLADA 03_0225/"/>
    </mc:Choice>
  </mc:AlternateContent>
  <xr:revisionPtr revIDLastSave="69" documentId="13_ncr:1_{EB61C8B4-1C98-4C00-A8B9-8600D2E16DBD}" xr6:coauthVersionLast="47" xr6:coauthVersionMax="47" xr10:uidLastSave="{5B51DA57-8CE9-4E56-8AFD-B9F892D97EA9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11" i="43"/>
  <c r="K12" i="42"/>
  <c r="K13" i="42"/>
  <c r="K14" i="42"/>
  <c r="K15" i="42"/>
  <c r="K16" i="42"/>
  <c r="K17" i="42"/>
  <c r="K18" i="42"/>
  <c r="K19" i="42"/>
  <c r="K20" i="42"/>
  <c r="K11" i="42"/>
  <c r="E25" i="43"/>
  <c r="C25" i="43" l="1"/>
  <c r="M11" i="42" l="1"/>
  <c r="C21" i="42"/>
  <c r="D11" i="42" s="1"/>
  <c r="I21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7" i="41" s="1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19" i="41" l="1"/>
  <c r="M25" i="43"/>
  <c r="N24" i="43" s="1"/>
  <c r="M21" i="42"/>
  <c r="N12" i="42" s="1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M35" i="41" l="1"/>
  <c r="N25" i="41" s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<sst xmlns="http://schemas.openxmlformats.org/spreadsheetml/2006/main" count="174" uniqueCount="67">
  <si>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</si>
  <si>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</si>
  <si>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</si>
  <si>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</si>
  <si>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</si>
  <si>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</si>
  <si>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</si>
  <si>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</si>
  <si>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</si>
  <si>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</si>
  <si>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</si>
  <si>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</si>
  <si>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</si>
  <si>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</si>
  <si>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</si>
  <si>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</si>
  <si>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</si>
  <si>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</si>
  <si>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</si>
  <si>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</si>
  <si>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</si>
  <si>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</si>
  <si>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</si>
  <si>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</si>
  <si>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</si>
  <si>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</si>
  <si>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</si>
  <si>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</si>
  <si>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</si>
  <si>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</si>
  <si>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</si>
  <si>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</si>
  <si>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</si>
  <si>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</si>
  <si>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</si>
  <si>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</si>
  <si>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</si>
  <si>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</si>
  <si>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</si>
  <si>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</si>
  <si>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</si>
  <si>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</si>
  <si>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</si>
  <si>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</si>
  <si>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</si>
  <si>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</si>
  <si>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</si>
  <si>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</si>
  <si>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</si>
  <si>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</si>
  <si>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</si>
  <si>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</si>
  <si>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</si>
  <si>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</si>
  <si>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</si>
  <si>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</si>
  <si>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</si>
  <si>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</si>
  <si>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</si>
  <si>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</si>
  <si>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</si>
  <si>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</si>
  <si>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</si>
  <si>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</si>
  <si>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</si>
  <si>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</si>
  <si>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I-XI-2024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</si>
</sst>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48" t="s">
        <v>66</v>
      </c>
      <c r="D10" s="53" t="s">
        <v>48</v>
      </c>
      <c r="E10" s="48" t="s">
        <v>66</v>
      </c>
      <c r="F10" s="7" t="s">
        <v>48</v>
      </c>
      <c r="G10" s="48" t="s">
        <v>66</v>
      </c>
      <c r="H10" s="53" t="s">
        <v>48</v>
      </c>
      <c r="I10" s="48" t="s">
        <v>66</v>
      </c>
      <c r="J10" s="7" t="s">
        <v>48</v>
      </c>
      <c r="K10" s="48" t="s">
        <v>66</v>
      </c>
      <c r="L10" s="53" t="s">
        <v>48</v>
      </c>
      <c r="M10" s="48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f>FBiH!C11</f>
        <v>21704</v>
      </c>
      <c r="D11" s="31">
        <f t="shared" ref="D11:D22" si="0">C11/C$35*100</f>
        <v>13.786182058399445</v>
      </c>
      <c r="E11" s="50">
        <f>FBiH!E11</f>
        <v>37793260</v>
      </c>
      <c r="F11" s="31">
        <f t="shared" ref="F11:F22" si="1">E11/E$35*100</f>
        <v>11.875553827610034</v>
      </c>
      <c r="G11" s="50">
        <f>FBiH!G11</f>
        <v>436</v>
      </c>
      <c r="H11" s="65">
        <f t="shared" ref="H11:H22" si="2">G11/G$35*100</f>
        <v>2.5656113922560904</v>
      </c>
      <c r="I11" s="50">
        <f>FBiH!I11</f>
        <v>3680727</v>
      </c>
      <c r="J11" s="31">
        <f t="shared" ref="J11:J22" si="3">I11/I$35*100</f>
        <v>3.7556173498260401</v>
      </c>
      <c r="K11" s="50">
        <f>FBiH!K11</f>
        <v>22140</v>
      </c>
      <c r="L11" s="65">
        <f t="shared" ref="L11:L22" si="4">K11/K$35*100</f>
        <v>12.692989044127343</v>
      </c>
      <c r="M11" s="50">
        <f>FBiH!M11</f>
        <v>41473987</v>
      </c>
      <c r="N11" s="31">
        <f t="shared" ref="N11:N22" si="5">M11/M$35*100</f>
        <v>9.9637181987760144</v>
      </c>
    </row>
    <row r="12" spans="1:14" x14ac:dyDescent="0.25">
      <c r="A12" s="42" t="s">
        <v>23</v>
      </c>
      <c r="B12" s="69" t="s">
        <v>61</v>
      </c>
      <c r="C12" s="49">
        <f>FBiH!C12</f>
        <v>29988</v>
      </c>
      <c r="D12" s="31">
        <f t="shared" si="0"/>
        <v>19.048103002547116</v>
      </c>
      <c r="E12" s="49">
        <f>FBiH!E12</f>
        <v>60156236</v>
      </c>
      <c r="F12" s="31">
        <f t="shared" si="1"/>
        <v>18.902540259411669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29988</v>
      </c>
      <c r="L12" s="65">
        <f t="shared" si="4"/>
        <v>17.192292477655407</v>
      </c>
      <c r="M12" s="49">
        <f>FBiH!M12</f>
        <v>60156236</v>
      </c>
      <c r="N12" s="31">
        <f t="shared" si="5"/>
        <v>14.451945104845235</v>
      </c>
    </row>
    <row r="13" spans="1:14" x14ac:dyDescent="0.25">
      <c r="A13" s="42" t="s">
        <v>24</v>
      </c>
      <c r="B13" s="69" t="s">
        <v>9</v>
      </c>
      <c r="C13" s="49">
        <f>RS!C11</f>
        <v>1843</v>
      </c>
      <c r="D13" s="31">
        <f t="shared" si="0"/>
        <v>1.1706567238126695</v>
      </c>
      <c r="E13" s="49">
        <f>RS!E11</f>
        <v>6351618.6300000008</v>
      </c>
      <c r="F13" s="31">
        <f t="shared" si="1"/>
        <v>1.9958317682310476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1843</v>
      </c>
      <c r="L13" s="65">
        <f t="shared" si="4"/>
        <v>1.0566024755341776</v>
      </c>
      <c r="M13" s="49">
        <f>RS!M11</f>
        <v>6351618.6300000008</v>
      </c>
      <c r="N13" s="31">
        <f t="shared" si="5"/>
        <v>1.5259140177532433</v>
      </c>
    </row>
    <row r="14" spans="1:14" x14ac:dyDescent="0.25">
      <c r="A14" s="42" t="s">
        <v>25</v>
      </c>
      <c r="B14" s="69" t="s">
        <v>0</v>
      </c>
      <c r="C14" s="49">
        <f>FBiH!C13</f>
        <v>3383</v>
      </c>
      <c r="D14" s="31">
        <f t="shared" si="0"/>
        <v>2.148850622169431</v>
      </c>
      <c r="E14" s="49">
        <f>FBiH!E13</f>
        <v>8692473</v>
      </c>
      <c r="F14" s="31">
        <f t="shared" si="1"/>
        <v>2.7313846703498688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3383</v>
      </c>
      <c r="L14" s="65">
        <f t="shared" si="4"/>
        <v>1.9394933123885638</v>
      </c>
      <c r="M14" s="49">
        <f>FBiH!M13</f>
        <v>8692473</v>
      </c>
      <c r="N14" s="31">
        <f t="shared" si="5"/>
        <v>2.0882812984068577</v>
      </c>
    </row>
    <row r="15" spans="1:14" x14ac:dyDescent="0.25">
      <c r="A15" s="42" t="s">
        <v>26</v>
      </c>
      <c r="B15" s="8" t="s">
        <v>1</v>
      </c>
      <c r="C15" s="49">
        <f>FBiH!C14</f>
        <v>7771</v>
      </c>
      <c r="D15" s="31">
        <f t="shared" si="0"/>
        <v>4.9360680416431117</v>
      </c>
      <c r="E15" s="49">
        <f>FBiH!E14</f>
        <v>19974263</v>
      </c>
      <c r="F15" s="31">
        <f t="shared" si="1"/>
        <v>6.2763951938345484</v>
      </c>
      <c r="G15" s="49">
        <f>FBiH!G14</f>
        <v>385</v>
      </c>
      <c r="H15" s="65">
        <f t="shared" si="2"/>
        <v>2.2655054725197128</v>
      </c>
      <c r="I15" s="49">
        <f>FBiH!I14</f>
        <v>3437237</v>
      </c>
      <c r="J15" s="31">
        <f t="shared" si="3"/>
        <v>3.5071731515714175</v>
      </c>
      <c r="K15" s="49">
        <f>FBiH!K14</f>
        <v>8156</v>
      </c>
      <c r="L15" s="65">
        <f t="shared" si="4"/>
        <v>4.6758816008989434</v>
      </c>
      <c r="M15" s="49">
        <f>FBiH!M14</f>
        <v>23411500</v>
      </c>
      <c r="N15" s="31">
        <f t="shared" si="5"/>
        <v>5.6243830285871637</v>
      </c>
    </row>
    <row r="16" spans="1:14" x14ac:dyDescent="0.25">
      <c r="A16" s="42" t="s">
        <v>27</v>
      </c>
      <c r="B16" s="8" t="s">
        <v>10</v>
      </c>
      <c r="C16" s="49">
        <f>RS!C12</f>
        <v>3202</v>
      </c>
      <c r="D16" s="31">
        <f t="shared" si="0"/>
        <v>2.0338810795703566</v>
      </c>
      <c r="E16" s="49">
        <f>RS!E12</f>
        <v>8517215.7599999998</v>
      </c>
      <c r="F16" s="31">
        <f t="shared" si="1"/>
        <v>2.6763146185126265</v>
      </c>
      <c r="G16" s="49">
        <f>RS!G12</f>
        <v>0</v>
      </c>
      <c r="H16" s="65">
        <f t="shared" si="2"/>
        <v>0</v>
      </c>
      <c r="I16" s="49">
        <f>RS!I12</f>
        <v>0</v>
      </c>
      <c r="J16" s="31">
        <f t="shared" si="3"/>
        <v>0</v>
      </c>
      <c r="K16" s="49">
        <f>RS!K12</f>
        <v>3202</v>
      </c>
      <c r="L16" s="65">
        <f t="shared" si="4"/>
        <v>1.8357249737712626</v>
      </c>
      <c r="M16" s="49">
        <f>RS!M12</f>
        <v>8517215.7599999998</v>
      </c>
      <c r="N16" s="31">
        <f t="shared" si="5"/>
        <v>2.0461774671148421</v>
      </c>
    </row>
    <row r="17" spans="1:14" x14ac:dyDescent="0.25">
      <c r="A17" s="42" t="s">
        <v>28</v>
      </c>
      <c r="B17" s="8" t="s">
        <v>11</v>
      </c>
      <c r="C17" s="49">
        <f>RS!C13</f>
        <v>4621</v>
      </c>
      <c r="D17" s="31">
        <f t="shared" si="0"/>
        <v>2.9352168859133729</v>
      </c>
      <c r="E17" s="49">
        <f>RS!E13</f>
        <v>13163803.07</v>
      </c>
      <c r="F17" s="31">
        <f t="shared" si="1"/>
        <v>4.1363844223505257</v>
      </c>
      <c r="G17" s="49">
        <f>RS!G13</f>
        <v>0</v>
      </c>
      <c r="H17" s="65">
        <f t="shared" si="2"/>
        <v>0</v>
      </c>
      <c r="I17" s="49">
        <f>RS!I13</f>
        <v>0</v>
      </c>
      <c r="J17" s="31">
        <f t="shared" si="3"/>
        <v>0</v>
      </c>
      <c r="K17" s="49">
        <f>RS!K13</f>
        <v>4621</v>
      </c>
      <c r="L17" s="65">
        <f t="shared" si="4"/>
        <v>2.6492458163013755</v>
      </c>
      <c r="M17" s="49">
        <f>RS!M13</f>
        <v>13163803.07</v>
      </c>
      <c r="N17" s="31">
        <f t="shared" si="5"/>
        <v>3.1624744496752282</v>
      </c>
    </row>
    <row r="18" spans="1:14" x14ac:dyDescent="0.25">
      <c r="A18" s="42" t="s">
        <v>29</v>
      </c>
      <c r="B18" s="8" t="s">
        <v>2</v>
      </c>
      <c r="C18" s="49">
        <f>FBiH!C15</f>
        <v>14344</v>
      </c>
      <c r="D18" s="31">
        <f t="shared" si="0"/>
        <v>9.1111774532658334</v>
      </c>
      <c r="E18" s="49">
        <f>FBiH!E15</f>
        <v>30134567</v>
      </c>
      <c r="F18" s="31">
        <f t="shared" si="1"/>
        <v>9.4690077669992228</v>
      </c>
      <c r="G18" s="49">
        <f>FBiH!G15</f>
        <v>0</v>
      </c>
      <c r="H18" s="65">
        <f t="shared" si="2"/>
        <v>0</v>
      </c>
      <c r="I18" s="49">
        <f>FBiH!I15</f>
        <v>0</v>
      </c>
      <c r="J18" s="31">
        <f t="shared" si="3"/>
        <v>0</v>
      </c>
      <c r="K18" s="49">
        <f>FBiH!K15</f>
        <v>14344</v>
      </c>
      <c r="L18" s="65">
        <f t="shared" si="4"/>
        <v>8.2234975089865667</v>
      </c>
      <c r="M18" s="49">
        <f>FBiH!M15</f>
        <v>30134567</v>
      </c>
      <c r="N18" s="31">
        <f t="shared" si="5"/>
        <v>7.2395338704748875</v>
      </c>
    </row>
    <row r="19" spans="1:14" x14ac:dyDescent="0.25">
      <c r="A19" s="42" t="s">
        <v>30</v>
      </c>
      <c r="B19" s="8" t="s">
        <v>19</v>
      </c>
      <c r="C19" s="49">
        <f>RS!C14</f>
        <v>1191</v>
      </c>
      <c r="D19" s="31">
        <f t="shared" si="0"/>
        <v>0.75651229411876797</v>
      </c>
      <c r="E19" s="49">
        <f>RS!E14</f>
        <v>4363398.45</v>
      </c>
      <c r="F19" s="31">
        <f t="shared" si="1"/>
        <v>1.3710850337939939</v>
      </c>
      <c r="G19" s="49">
        <f>RS!G14</f>
        <v>0</v>
      </c>
      <c r="H19" s="65">
        <f t="shared" si="2"/>
        <v>0</v>
      </c>
      <c r="I19" s="49">
        <f>RS!I14</f>
        <v>0</v>
      </c>
      <c r="J19" s="31">
        <f t="shared" si="3"/>
        <v>0</v>
      </c>
      <c r="K19" s="49">
        <f>RS!K14</f>
        <v>1191</v>
      </c>
      <c r="L19" s="65">
        <f t="shared" si="4"/>
        <v>0.68280713421660633</v>
      </c>
      <c r="M19" s="49">
        <f>RS!M14</f>
        <v>4363398.45</v>
      </c>
      <c r="N19" s="31">
        <f t="shared" si="5"/>
        <v>1.0482636392005442</v>
      </c>
    </row>
    <row r="20" spans="1:14" x14ac:dyDescent="0.25">
      <c r="A20" s="42" t="s">
        <v>31</v>
      </c>
      <c r="B20" s="8" t="s">
        <v>13</v>
      </c>
      <c r="C20" s="49">
        <f>RS!C15</f>
        <v>1540</v>
      </c>
      <c r="D20" s="31">
        <f t="shared" si="0"/>
        <v>0.97819389835676129</v>
      </c>
      <c r="E20" s="49">
        <f>RS!E15</f>
        <v>5055862.78</v>
      </c>
      <c r="F20" s="31">
        <f t="shared" si="1"/>
        <v>1.588674027826658</v>
      </c>
      <c r="G20" s="49">
        <f>RS!G15</f>
        <v>1714</v>
      </c>
      <c r="H20" s="65">
        <f t="shared" si="2"/>
        <v>10.085912675061786</v>
      </c>
      <c r="I20" s="49">
        <f>RS!I15</f>
        <v>12827660.310000001</v>
      </c>
      <c r="J20" s="31">
        <f t="shared" si="3"/>
        <v>13.088659826689369</v>
      </c>
      <c r="K20" s="49">
        <f>RS!K15</f>
        <v>3254</v>
      </c>
      <c r="L20" s="65">
        <f t="shared" si="4"/>
        <v>1.8655368721585532</v>
      </c>
      <c r="M20" s="49">
        <f>RS!M15</f>
        <v>17883523.09</v>
      </c>
      <c r="N20" s="31">
        <f t="shared" si="5"/>
        <v>4.2963408478202032</v>
      </c>
    </row>
    <row r="21" spans="1:14" x14ac:dyDescent="0.25">
      <c r="A21" s="42" t="s">
        <v>32</v>
      </c>
      <c r="B21" s="8" t="s">
        <v>3</v>
      </c>
      <c r="C21" s="49">
        <f>FBiH!C16</f>
        <v>5282</v>
      </c>
      <c r="D21" s="31">
        <f t="shared" si="0"/>
        <v>3.3550780331950731</v>
      </c>
      <c r="E21" s="49">
        <f>FBiH!E16</f>
        <v>9410304</v>
      </c>
      <c r="F21" s="31">
        <f t="shared" si="1"/>
        <v>2.9569444839152279</v>
      </c>
      <c r="G21" s="49">
        <f>FBiH!G16</f>
        <v>2266</v>
      </c>
      <c r="H21" s="65">
        <f t="shared" si="2"/>
        <v>13.334117923973169</v>
      </c>
      <c r="I21" s="49">
        <f>FBiH!I16</f>
        <v>20361687</v>
      </c>
      <c r="J21" s="31">
        <f t="shared" si="3"/>
        <v>20.775978487110653</v>
      </c>
      <c r="K21" s="49">
        <f>FBiH!K16</f>
        <v>7548</v>
      </c>
      <c r="L21" s="65">
        <f t="shared" si="4"/>
        <v>4.3273117120629268</v>
      </c>
      <c r="M21" s="49">
        <f>FBiH!M16</f>
        <v>29771991</v>
      </c>
      <c r="N21" s="31">
        <f t="shared" si="5"/>
        <v>7.1524285461268944</v>
      </c>
    </row>
    <row r="22" spans="1:14" x14ac:dyDescent="0.25">
      <c r="A22" s="42" t="s">
        <v>33</v>
      </c>
      <c r="B22" s="8" t="s">
        <v>14</v>
      </c>
      <c r="C22" s="49">
        <f>RS!C16</f>
        <v>726</v>
      </c>
      <c r="D22" s="31">
        <f t="shared" si="0"/>
        <v>0.46114855208247318</v>
      </c>
      <c r="E22" s="49">
        <f>RS!E16</f>
        <v>2496815.23</v>
      </c>
      <c r="F22" s="31">
        <f t="shared" si="1"/>
        <v>0.78455956595068888</v>
      </c>
      <c r="G22" s="49">
        <f>RS!G16</f>
        <v>0</v>
      </c>
      <c r="H22" s="66">
        <f t="shared" si="2"/>
        <v>0</v>
      </c>
      <c r="I22" s="49">
        <f>RS!I16</f>
        <v>0</v>
      </c>
      <c r="J22" s="31">
        <f t="shared" si="3"/>
        <v>0</v>
      </c>
      <c r="K22" s="49">
        <f>RS!K16</f>
        <v>726</v>
      </c>
      <c r="L22" s="66">
        <f t="shared" si="4"/>
        <v>0.41621996594563915</v>
      </c>
      <c r="M22" s="49">
        <f>RS!M16</f>
        <v>2496815.23</v>
      </c>
      <c r="N22" s="31">
        <f t="shared" si="5"/>
        <v>0.59983534609614741</v>
      </c>
    </row>
    <row r="23" spans="1:14" x14ac:dyDescent="0.25">
      <c r="A23" s="42" t="s">
        <v>34</v>
      </c>
      <c r="B23" s="8" t="s">
        <v>15</v>
      </c>
      <c r="C23" s="49">
        <f>RS!C17</f>
        <v>3175</v>
      </c>
      <c r="D23" s="31">
        <f t="shared" ref="D23:D34" si="6">C23/C$35*100</f>
        <v>2.0167309268069591</v>
      </c>
      <c r="E23" s="49">
        <f>RS!E17</f>
        <v>8796969.5999999996</v>
      </c>
      <c r="F23" s="31">
        <f t="shared" ref="F23:F34" si="7">E23/E$35*100</f>
        <v>2.7642200224232871</v>
      </c>
      <c r="G23" s="49">
        <f>RS!G17</f>
        <v>0</v>
      </c>
      <c r="H23" s="66">
        <f t="shared" ref="H23:H34" si="8">G23/G$35*100</f>
        <v>0</v>
      </c>
      <c r="I23" s="49">
        <f>RS!I17</f>
        <v>0</v>
      </c>
      <c r="J23" s="31">
        <f t="shared" ref="J23:J34" si="9">I23/I$35*100</f>
        <v>0</v>
      </c>
      <c r="K23" s="49">
        <f>RS!K17</f>
        <v>3175</v>
      </c>
      <c r="L23" s="66">
        <f t="shared" ref="L23:L34" si="10">K23/K$35*100</f>
        <v>1.8202457188393999</v>
      </c>
      <c r="M23" s="49">
        <f>RS!M17</f>
        <v>8796969.5999999996</v>
      </c>
      <c r="N23" s="31">
        <f t="shared" ref="N23:N34" si="11">M23/M$35*100</f>
        <v>2.1133855806435817</v>
      </c>
    </row>
    <row r="24" spans="1:14" x14ac:dyDescent="0.25">
      <c r="A24" s="42" t="s">
        <v>35</v>
      </c>
      <c r="B24" s="8" t="s">
        <v>16</v>
      </c>
      <c r="C24" s="49">
        <f>RS!C18</f>
        <v>1568</v>
      </c>
      <c r="D24" s="31">
        <f t="shared" si="6"/>
        <v>0.99597924196324783</v>
      </c>
      <c r="E24" s="49">
        <f>RS!E18</f>
        <v>5357824.4400000004</v>
      </c>
      <c r="F24" s="31">
        <f t="shared" si="7"/>
        <v>1.6835576644117125</v>
      </c>
      <c r="G24" s="49">
        <f>RS!G18</f>
        <v>0</v>
      </c>
      <c r="H24" s="66">
        <f t="shared" si="8"/>
        <v>0</v>
      </c>
      <c r="I24" s="49">
        <f>RS!I18</f>
        <v>0</v>
      </c>
      <c r="J24" s="31">
        <f t="shared" si="9"/>
        <v>0</v>
      </c>
      <c r="K24" s="49">
        <f>RS!K18</f>
        <v>1568</v>
      </c>
      <c r="L24" s="66">
        <f t="shared" si="10"/>
        <v>0.89894339752446573</v>
      </c>
      <c r="M24" s="49">
        <f>RS!M18</f>
        <v>5357824.4400000004</v>
      </c>
      <c r="N24" s="31">
        <f t="shared" si="11"/>
        <v>1.2871647203504915</v>
      </c>
    </row>
    <row r="25" spans="1:14" x14ac:dyDescent="0.25">
      <c r="A25" s="42" t="s">
        <v>36</v>
      </c>
      <c r="B25" s="8" t="s">
        <v>8</v>
      </c>
      <c r="C25" s="49">
        <f>RS!C19</f>
        <v>3897</v>
      </c>
      <c r="D25" s="31">
        <f t="shared" si="6"/>
        <v>2.475338715517077</v>
      </c>
      <c r="E25" s="49">
        <f>RS!E19</f>
        <v>10058029.23</v>
      </c>
      <c r="F25" s="31">
        <f t="shared" si="7"/>
        <v>3.1604753736655722</v>
      </c>
      <c r="G25" s="49">
        <f>RS!G19</f>
        <v>0</v>
      </c>
      <c r="H25" s="66">
        <f t="shared" si="8"/>
        <v>0</v>
      </c>
      <c r="I25" s="49">
        <f>RS!I19</f>
        <v>0</v>
      </c>
      <c r="J25" s="31">
        <f t="shared" si="9"/>
        <v>0</v>
      </c>
      <c r="K25" s="49">
        <f>RS!K19</f>
        <v>3897</v>
      </c>
      <c r="L25" s="66">
        <f t="shared" si="10"/>
        <v>2.2341724618321703</v>
      </c>
      <c r="M25" s="49">
        <f>RS!M19</f>
        <v>10058029.23</v>
      </c>
      <c r="N25" s="31">
        <f t="shared" si="11"/>
        <v>2.4163427760820801</v>
      </c>
    </row>
    <row r="26" spans="1:14" x14ac:dyDescent="0.25">
      <c r="A26" s="42" t="s">
        <v>37</v>
      </c>
      <c r="B26" s="8" t="s">
        <v>12</v>
      </c>
      <c r="C26" s="49">
        <f>RS!C20</f>
        <v>1181</v>
      </c>
      <c r="D26" s="31">
        <f t="shared" si="6"/>
        <v>0.75016038568788002</v>
      </c>
      <c r="E26" s="49">
        <f>RS!E20</f>
        <v>4229179.7300000004</v>
      </c>
      <c r="F26" s="31">
        <f t="shared" si="7"/>
        <v>1.3289102747487853</v>
      </c>
      <c r="G26" s="49">
        <f>RS!G20</f>
        <v>0</v>
      </c>
      <c r="H26" s="66">
        <f t="shared" si="8"/>
        <v>0</v>
      </c>
      <c r="I26" s="49">
        <f>RS!I20</f>
        <v>0</v>
      </c>
      <c r="J26" s="31">
        <f t="shared" si="9"/>
        <v>0</v>
      </c>
      <c r="K26" s="49">
        <f>RS!K20</f>
        <v>1181</v>
      </c>
      <c r="L26" s="66">
        <f t="shared" si="10"/>
        <v>0.6770740768344351</v>
      </c>
      <c r="M26" s="49">
        <f>RS!M20</f>
        <v>4229179.7300000004</v>
      </c>
      <c r="N26" s="31">
        <f t="shared" si="11"/>
        <v>1.0160189094358263</v>
      </c>
    </row>
    <row r="27" spans="1:14" x14ac:dyDescent="0.25">
      <c r="A27" s="42" t="s">
        <v>38</v>
      </c>
      <c r="B27" s="8" t="s">
        <v>52</v>
      </c>
      <c r="C27" s="49">
        <f>RS!C21</f>
        <v>2626</v>
      </c>
      <c r="D27" s="31">
        <f t="shared" si="6"/>
        <v>1.6680111539512048</v>
      </c>
      <c r="E27" s="49">
        <f>RS!E21</f>
        <v>7067911.3499999996</v>
      </c>
      <c r="F27" s="31">
        <f t="shared" si="7"/>
        <v>2.2209082171186321</v>
      </c>
      <c r="G27" s="49">
        <f>RS!G21</f>
        <v>0</v>
      </c>
      <c r="H27" s="66">
        <f t="shared" si="8"/>
        <v>0</v>
      </c>
      <c r="I27" s="49">
        <f>RS!I21</f>
        <v>0</v>
      </c>
      <c r="J27" s="31">
        <f t="shared" si="9"/>
        <v>0</v>
      </c>
      <c r="K27" s="49">
        <f>RS!K21</f>
        <v>2626</v>
      </c>
      <c r="L27" s="66">
        <f t="shared" si="10"/>
        <v>1.5055008685581934</v>
      </c>
      <c r="M27" s="49">
        <f>RS!M21</f>
        <v>7067911.3499999996</v>
      </c>
      <c r="N27" s="31">
        <f t="shared" si="11"/>
        <v>1.6979963114067269</v>
      </c>
    </row>
    <row r="28" spans="1:14" x14ac:dyDescent="0.25">
      <c r="A28" s="42" t="s">
        <v>39</v>
      </c>
      <c r="B28" s="8" t="s">
        <v>4</v>
      </c>
      <c r="C28" s="49">
        <f>FBiH!C17</f>
        <v>11519</v>
      </c>
      <c r="D28" s="31">
        <f t="shared" si="6"/>
        <v>7.3167633215399572</v>
      </c>
      <c r="E28" s="49">
        <f>FBiH!E17</f>
        <v>30024566</v>
      </c>
      <c r="F28" s="31">
        <f t="shared" si="7"/>
        <v>9.4344427996851845</v>
      </c>
      <c r="G28" s="49">
        <f>FBiH!G17</f>
        <v>703</v>
      </c>
      <c r="H28" s="66">
        <f t="shared" si="8"/>
        <v>4.1367541485230079</v>
      </c>
      <c r="I28" s="49">
        <f>FBiH!I17</f>
        <v>2897410</v>
      </c>
      <c r="J28" s="31">
        <f t="shared" si="9"/>
        <v>2.9563624972891134</v>
      </c>
      <c r="K28" s="49">
        <f>FBiH!K17</f>
        <v>12222</v>
      </c>
      <c r="L28" s="66">
        <f t="shared" si="10"/>
        <v>7.0069427324898097</v>
      </c>
      <c r="M28" s="49">
        <f>FBiH!M17</f>
        <v>32921976</v>
      </c>
      <c r="N28" s="31">
        <f t="shared" si="11"/>
        <v>7.9091815168594035</v>
      </c>
    </row>
    <row r="29" spans="1:14" x14ac:dyDescent="0.25">
      <c r="A29" s="42" t="s">
        <v>40</v>
      </c>
      <c r="B29" s="8" t="s">
        <v>18</v>
      </c>
      <c r="C29" s="49">
        <f>RS!C22</f>
        <v>315</v>
      </c>
      <c r="D29" s="31">
        <f t="shared" si="6"/>
        <v>0.2000851155729739</v>
      </c>
      <c r="E29" s="49">
        <f>RS!E22</f>
        <v>1199469.73</v>
      </c>
      <c r="F29" s="31">
        <f t="shared" si="7"/>
        <v>0.37690231917553224</v>
      </c>
      <c r="G29" s="49">
        <f>RS!G22</f>
        <v>0</v>
      </c>
      <c r="H29" s="66">
        <f t="shared" si="8"/>
        <v>0</v>
      </c>
      <c r="I29" s="49">
        <f>RS!I22</f>
        <v>0</v>
      </c>
      <c r="J29" s="31">
        <f t="shared" si="9"/>
        <v>0</v>
      </c>
      <c r="K29" s="49">
        <f>RS!K22</f>
        <v>315</v>
      </c>
      <c r="L29" s="66">
        <f t="shared" si="10"/>
        <v>0.18059130753839717</v>
      </c>
      <c r="M29" s="49">
        <f>RS!M22</f>
        <v>1199469.73</v>
      </c>
      <c r="N29" s="31">
        <f t="shared" si="11"/>
        <v>0.28816082663289527</v>
      </c>
    </row>
    <row r="30" spans="1:14" x14ac:dyDescent="0.25">
      <c r="A30" s="42" t="s">
        <v>41</v>
      </c>
      <c r="B30" s="8" t="s">
        <v>17</v>
      </c>
      <c r="C30" s="49">
        <f>RS!C23</f>
        <v>2027</v>
      </c>
      <c r="D30" s="31">
        <f t="shared" si="6"/>
        <v>1.2875318389410098</v>
      </c>
      <c r="E30" s="49">
        <f>RS!E23</f>
        <v>4998972.09</v>
      </c>
      <c r="F30" s="31">
        <f t="shared" si="7"/>
        <v>1.5707976008821476</v>
      </c>
      <c r="G30" s="49">
        <f>RS!G23</f>
        <v>0</v>
      </c>
      <c r="H30" s="66">
        <f t="shared" si="8"/>
        <v>0</v>
      </c>
      <c r="I30" s="49">
        <f>RS!I23</f>
        <v>0</v>
      </c>
      <c r="J30" s="31">
        <f t="shared" si="9"/>
        <v>0</v>
      </c>
      <c r="K30" s="49">
        <f>RS!K23</f>
        <v>2027</v>
      </c>
      <c r="L30" s="66">
        <f t="shared" si="10"/>
        <v>1.1620907313661304</v>
      </c>
      <c r="M30" s="49">
        <f>RS!M23</f>
        <v>4998972.09</v>
      </c>
      <c r="N30" s="31">
        <f t="shared" si="11"/>
        <v>1.2009539663574271</v>
      </c>
    </row>
    <row r="31" spans="1:14" x14ac:dyDescent="0.25">
      <c r="A31" s="42" t="s">
        <v>42</v>
      </c>
      <c r="B31" s="8" t="s">
        <v>5</v>
      </c>
      <c r="C31" s="49">
        <f>FBiH!C18</f>
        <v>11343</v>
      </c>
      <c r="D31" s="31">
        <f t="shared" si="6"/>
        <v>7.2049697331563269</v>
      </c>
      <c r="E31" s="49">
        <f>FBiH!E18</f>
        <v>14861177</v>
      </c>
      <c r="F31" s="31">
        <f t="shared" si="7"/>
        <v>4.6697402501170906</v>
      </c>
      <c r="G31" s="49">
        <f>FBiH!G18</f>
        <v>4548</v>
      </c>
      <c r="H31" s="66">
        <f t="shared" si="8"/>
        <v>26.762386724726372</v>
      </c>
      <c r="I31" s="49">
        <f>FBiH!I18</f>
        <v>11925878</v>
      </c>
      <c r="J31" s="31">
        <f t="shared" si="9"/>
        <v>12.168529295627922</v>
      </c>
      <c r="K31" s="49">
        <f>FBiH!K18</f>
        <v>15891</v>
      </c>
      <c r="L31" s="66">
        <f t="shared" si="10"/>
        <v>9.1104014860084739</v>
      </c>
      <c r="M31" s="49">
        <f>FBiH!M18</f>
        <v>26787055</v>
      </c>
      <c r="N31" s="31">
        <f t="shared" si="11"/>
        <v>6.4353269772475468</v>
      </c>
    </row>
    <row r="32" spans="1:14" x14ac:dyDescent="0.25">
      <c r="A32" s="42" t="s">
        <v>43</v>
      </c>
      <c r="B32" s="8" t="s">
        <v>6</v>
      </c>
      <c r="C32" s="49">
        <f>FBiH!C19</f>
        <v>18896</v>
      </c>
      <c r="D32" s="31">
        <f t="shared" si="6"/>
        <v>12.00256617100608</v>
      </c>
      <c r="E32" s="49">
        <f>FBiH!E19</f>
        <v>14744782</v>
      </c>
      <c r="F32" s="31">
        <f t="shared" si="7"/>
        <v>4.6331661337861716</v>
      </c>
      <c r="G32" s="49">
        <f>FBiH!G19</f>
        <v>3167</v>
      </c>
      <c r="H32" s="66">
        <f t="shared" si="8"/>
        <v>18.635989172649168</v>
      </c>
      <c r="I32" s="49">
        <f>FBiH!I19</f>
        <v>20285277</v>
      </c>
      <c r="J32" s="31">
        <f t="shared" si="9"/>
        <v>20.698013801954648</v>
      </c>
      <c r="K32" s="49">
        <f>FBiH!K19</f>
        <v>22063</v>
      </c>
      <c r="L32" s="66">
        <f t="shared" si="10"/>
        <v>12.648844502284623</v>
      </c>
      <c r="M32" s="49">
        <f>FBiH!M19</f>
        <v>35030059</v>
      </c>
      <c r="N32" s="31">
        <f t="shared" si="11"/>
        <v>8.4156277611433303</v>
      </c>
    </row>
    <row r="33" spans="1:14" x14ac:dyDescent="0.25">
      <c r="A33" s="42" t="s">
        <v>44</v>
      </c>
      <c r="B33" s="8" t="s">
        <v>56</v>
      </c>
      <c r="C33" s="49">
        <f>FBiH!C20</f>
        <v>713</v>
      </c>
      <c r="D33" s="31">
        <f t="shared" si="6"/>
        <v>0.45289107112231869</v>
      </c>
      <c r="E33" s="49">
        <f>FBiH!E20</f>
        <v>554301</v>
      </c>
      <c r="F33" s="31">
        <f t="shared" si="7"/>
        <v>0.17417474338540972</v>
      </c>
      <c r="G33" s="49">
        <f>FBiH!G20</f>
        <v>3490</v>
      </c>
      <c r="H33" s="66">
        <f t="shared" si="8"/>
        <v>20.536659997646229</v>
      </c>
      <c r="I33" s="49">
        <f>FBiH!I20</f>
        <v>20985843</v>
      </c>
      <c r="J33" s="31">
        <f t="shared" si="9"/>
        <v>21.412833951424641</v>
      </c>
      <c r="K33" s="49">
        <f>FBiH!K20</f>
        <v>4203</v>
      </c>
      <c r="L33" s="66">
        <f t="shared" si="10"/>
        <v>2.4096040177266134</v>
      </c>
      <c r="M33" s="49">
        <f>FBiH!M20</f>
        <v>21540144</v>
      </c>
      <c r="N33" s="31">
        <f t="shared" si="11"/>
        <v>5.174808121945353</v>
      </c>
    </row>
    <row r="34" spans="1:14" x14ac:dyDescent="0.25">
      <c r="A34" s="42" t="s">
        <v>45</v>
      </c>
      <c r="B34" s="8" t="s">
        <v>21</v>
      </c>
      <c r="C34" s="49">
        <f>RS!C24</f>
        <v>4578</v>
      </c>
      <c r="D34" s="31">
        <f t="shared" si="6"/>
        <v>2.9079036796605542</v>
      </c>
      <c r="E34" s="49">
        <f>RS!E24</f>
        <v>10241190.18</v>
      </c>
      <c r="F34" s="31">
        <f t="shared" si="7"/>
        <v>3.2180289618143898</v>
      </c>
      <c r="G34" s="49">
        <f>RS!G24</f>
        <v>285</v>
      </c>
      <c r="H34" s="66">
        <f t="shared" si="8"/>
        <v>1.6770624926444628</v>
      </c>
      <c r="I34" s="49">
        <f>RS!I24</f>
        <v>1604191.76</v>
      </c>
      <c r="J34" s="31">
        <f t="shared" si="9"/>
        <v>1.6368316385061892</v>
      </c>
      <c r="K34" s="49">
        <f>RS!K24</f>
        <v>4863</v>
      </c>
      <c r="L34" s="66">
        <f t="shared" si="10"/>
        <v>2.7879858049499218</v>
      </c>
      <c r="M34" s="49">
        <f>RS!M24</f>
        <v>11845381.939999999</v>
      </c>
      <c r="N34" s="31">
        <f t="shared" si="11"/>
        <v>2.8457367170180849</v>
      </c>
    </row>
    <row r="35" spans="1:14" ht="15.75" thickBot="1" x14ac:dyDescent="0.3">
      <c r="A35" s="55"/>
      <c r="B35" s="56" t="s">
        <v>51</v>
      </c>
      <c r="C35" s="61">
        <f t="shared" ref="C35:N35" si="12">SUM(C11:C34)</f>
        <v>157433</v>
      </c>
      <c r="D35" s="57">
        <f t="shared" si="12"/>
        <v>99.999999999999986</v>
      </c>
      <c r="E35" s="61">
        <f t="shared" si="12"/>
        <v>318244189.26999992</v>
      </c>
      <c r="F35" s="57">
        <f t="shared" si="12"/>
        <v>100</v>
      </c>
      <c r="G35" s="61">
        <f t="shared" si="12"/>
        <v>16994</v>
      </c>
      <c r="H35" s="57">
        <f t="shared" si="12"/>
        <v>100.00000000000001</v>
      </c>
      <c r="I35" s="61">
        <f t="shared" si="12"/>
        <v>98005911.070000008</v>
      </c>
      <c r="J35" s="58">
        <f t="shared" si="12"/>
        <v>100</v>
      </c>
      <c r="K35" s="61">
        <f t="shared" si="12"/>
        <v>174427</v>
      </c>
      <c r="L35" s="57">
        <f t="shared" si="12"/>
        <v>99.999999999999986</v>
      </c>
      <c r="M35" s="61">
        <f>SUM(M11:M34)</f>
        <v>416250100.33999997</v>
      </c>
      <c r="N35" s="58">
        <f t="shared" si="12"/>
        <v>100</v>
      </c>
    </row>
    <row r="38" spans="1:14" x14ac:dyDescent="0.25">
      <c r="A38" t="s">
        <v>59</v>
      </c>
      <c r="B38" s="43"/>
    </row>
    <row r="39" spans="1:14" x14ac:dyDescent="0.25">
      <c r="A39" t="s">
        <v>60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5"/>
      <c r="C41" s="9"/>
    </row>
    <row r="42" spans="1:14" x14ac:dyDescent="0.25">
      <c r="B42" s="45"/>
    </row>
    <row r="43" spans="1:14" x14ac:dyDescent="0.25">
      <c r="B43" s="45"/>
      <c r="C43" s="9"/>
      <c r="E43" s="37"/>
      <c r="F43" s="37"/>
    </row>
    <row r="44" spans="1:14" x14ac:dyDescent="0.25">
      <c r="B44" s="45"/>
      <c r="C44" s="9"/>
      <c r="D44" s="19"/>
      <c r="I44" s="9"/>
    </row>
    <row r="45" spans="1:14" x14ac:dyDescent="0.25">
      <c r="B45" s="45"/>
      <c r="C45" s="9"/>
      <c r="I45" s="9"/>
    </row>
    <row r="46" spans="1:14" x14ac:dyDescent="0.25">
      <c r="B46" s="45"/>
    </row>
    <row r="47" spans="1:14" x14ac:dyDescent="0.25">
      <c r="B47" s="45"/>
      <c r="C47" s="46"/>
      <c r="D47" s="46"/>
      <c r="E47" s="46"/>
      <c r="F47" s="46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7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E74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3" t="s">
        <v>66</v>
      </c>
      <c r="D10" s="53" t="s">
        <v>48</v>
      </c>
      <c r="E10" s="63" t="s">
        <v>66</v>
      </c>
      <c r="F10" s="7" t="s">
        <v>48</v>
      </c>
      <c r="G10" s="63" t="s">
        <v>66</v>
      </c>
      <c r="H10" s="53" t="s">
        <v>48</v>
      </c>
      <c r="I10" s="63" t="s">
        <v>66</v>
      </c>
      <c r="J10" s="7" t="s">
        <v>48</v>
      </c>
      <c r="K10" s="63" t="s">
        <v>66</v>
      </c>
      <c r="L10" s="53" t="s">
        <v>48</v>
      </c>
      <c r="M10" s="63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v>21704</v>
      </c>
      <c r="D11" s="31">
        <f t="shared" ref="D11:D20" si="0">C11/C$21*100</f>
        <v>17.371121231281464</v>
      </c>
      <c r="E11" s="51">
        <v>37793260</v>
      </c>
      <c r="F11" s="31">
        <f t="shared" ref="F11:F20" si="1">E11/E$21*100</f>
        <v>16.697123808221885</v>
      </c>
      <c r="G11" s="51">
        <v>436</v>
      </c>
      <c r="H11" s="64">
        <f t="shared" ref="H11:H20" si="2">G11/G$21*100</f>
        <v>2.9076358786262086</v>
      </c>
      <c r="I11" s="51">
        <v>3680727</v>
      </c>
      <c r="J11" s="31">
        <f t="shared" ref="J11:J20" si="3">I11/I$21*100</f>
        <v>4.4041500963833764</v>
      </c>
      <c r="K11" s="51">
        <f>C11+G11</f>
        <v>22140</v>
      </c>
      <c r="L11" s="64">
        <f t="shared" ref="L11:L20" si="4">K11/K$21*100</f>
        <v>15.821292286584059</v>
      </c>
      <c r="M11" s="51">
        <f>E11+I11</f>
        <v>41473987</v>
      </c>
      <c r="N11" s="31">
        <f t="shared" ref="N11:N20" si="5">M11/M$21*100</f>
        <v>13.382159462396467</v>
      </c>
    </row>
    <row r="12" spans="1:14" x14ac:dyDescent="0.25">
      <c r="A12" s="42" t="s">
        <v>23</v>
      </c>
      <c r="B12" s="69" t="s">
        <v>64</v>
      </c>
      <c r="C12" s="49">
        <v>29988</v>
      </c>
      <c r="D12" s="31">
        <f t="shared" si="0"/>
        <v>24.001344613143594</v>
      </c>
      <c r="E12" s="51">
        <v>60156236</v>
      </c>
      <c r="F12" s="31">
        <f t="shared" si="1"/>
        <v>26.577123019517618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0" si="6">C12+G12</f>
        <v>29988</v>
      </c>
      <c r="L12" s="64">
        <f t="shared" si="4"/>
        <v>21.4294902028041</v>
      </c>
      <c r="M12" s="51">
        <f t="shared" ref="M12:M20" si="7">E12+I12</f>
        <v>60156236</v>
      </c>
      <c r="N12" s="31">
        <f t="shared" si="5"/>
        <v>19.410247266788097</v>
      </c>
    </row>
    <row r="13" spans="1:14" x14ac:dyDescent="0.25">
      <c r="A13" s="42" t="s">
        <v>24</v>
      </c>
      <c r="B13" s="8" t="s">
        <v>0</v>
      </c>
      <c r="C13" s="49">
        <v>3383</v>
      </c>
      <c r="D13" s="31">
        <f t="shared" si="0"/>
        <v>2.7076346814147252</v>
      </c>
      <c r="E13" s="51">
        <v>8692473</v>
      </c>
      <c r="F13" s="31">
        <f t="shared" si="1"/>
        <v>3.8403487256888109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3383</v>
      </c>
      <c r="L13" s="64">
        <f t="shared" si="4"/>
        <v>2.4174991782074917</v>
      </c>
      <c r="M13" s="51">
        <f t="shared" si="7"/>
        <v>8692473</v>
      </c>
      <c r="N13" s="31">
        <f t="shared" si="5"/>
        <v>2.8047474627548064</v>
      </c>
    </row>
    <row r="14" spans="1:14" x14ac:dyDescent="0.25">
      <c r="A14" s="42" t="s">
        <v>25</v>
      </c>
      <c r="B14" s="8" t="s">
        <v>1</v>
      </c>
      <c r="C14" s="49">
        <v>7771</v>
      </c>
      <c r="D14" s="31">
        <f t="shared" si="0"/>
        <v>6.2196361540862632</v>
      </c>
      <c r="E14" s="51">
        <v>19974263</v>
      </c>
      <c r="F14" s="31">
        <f t="shared" si="1"/>
        <v>8.8246619182622901</v>
      </c>
      <c r="G14" s="51">
        <v>385</v>
      </c>
      <c r="H14" s="64">
        <f t="shared" si="2"/>
        <v>2.5675225075025008</v>
      </c>
      <c r="I14" s="52">
        <v>3437237</v>
      </c>
      <c r="J14" s="31">
        <f t="shared" si="3"/>
        <v>4.1128037110175537</v>
      </c>
      <c r="K14" s="51">
        <f t="shared" si="6"/>
        <v>8156</v>
      </c>
      <c r="L14" s="64">
        <f t="shared" si="4"/>
        <v>5.8282953879575237</v>
      </c>
      <c r="M14" s="51">
        <f t="shared" si="7"/>
        <v>23411500</v>
      </c>
      <c r="N14" s="31">
        <f t="shared" si="5"/>
        <v>7.554046497962565</v>
      </c>
    </row>
    <row r="15" spans="1:14" x14ac:dyDescent="0.25">
      <c r="A15" s="42" t="s">
        <v>26</v>
      </c>
      <c r="B15" s="8" t="s">
        <v>2</v>
      </c>
      <c r="C15" s="49">
        <v>14344</v>
      </c>
      <c r="D15" s="31">
        <f t="shared" si="0"/>
        <v>11.480435078395749</v>
      </c>
      <c r="E15" s="51">
        <v>30134567</v>
      </c>
      <c r="F15" s="31">
        <f t="shared" si="1"/>
        <v>13.313500769876891</v>
      </c>
      <c r="G15" s="51">
        <v>0</v>
      </c>
      <c r="H15" s="64">
        <f t="shared" si="2"/>
        <v>0</v>
      </c>
      <c r="I15" s="51">
        <v>0</v>
      </c>
      <c r="J15" s="31">
        <f t="shared" si="3"/>
        <v>0</v>
      </c>
      <c r="K15" s="51">
        <f t="shared" si="6"/>
        <v>14344</v>
      </c>
      <c r="L15" s="64">
        <f t="shared" si="4"/>
        <v>10.250253683774242</v>
      </c>
      <c r="M15" s="51">
        <f t="shared" si="7"/>
        <v>30134567</v>
      </c>
      <c r="N15" s="31">
        <f t="shared" si="5"/>
        <v>9.7233376893393544</v>
      </c>
    </row>
    <row r="16" spans="1:14" x14ac:dyDescent="0.25">
      <c r="A16" s="42" t="s">
        <v>27</v>
      </c>
      <c r="B16" s="8" t="s">
        <v>3</v>
      </c>
      <c r="C16" s="50">
        <v>5282</v>
      </c>
      <c r="D16" s="31">
        <f t="shared" si="0"/>
        <v>4.2275277526552104</v>
      </c>
      <c r="E16" s="51">
        <v>9410304</v>
      </c>
      <c r="F16" s="31">
        <f t="shared" si="1"/>
        <v>4.157487630360694</v>
      </c>
      <c r="G16" s="51">
        <v>2266</v>
      </c>
      <c r="H16" s="64">
        <f t="shared" si="2"/>
        <v>15.111703901300434</v>
      </c>
      <c r="I16" s="51">
        <v>20361687</v>
      </c>
      <c r="J16" s="31">
        <f t="shared" si="3"/>
        <v>24.363644943941274</v>
      </c>
      <c r="K16" s="51">
        <f t="shared" si="6"/>
        <v>7548</v>
      </c>
      <c r="L16" s="64">
        <f t="shared" si="4"/>
        <v>5.3938172619302831</v>
      </c>
      <c r="M16" s="51">
        <f t="shared" si="7"/>
        <v>29771991</v>
      </c>
      <c r="N16" s="31">
        <f t="shared" si="5"/>
        <v>9.6063474937924944</v>
      </c>
    </row>
    <row r="17" spans="1:20" x14ac:dyDescent="0.25">
      <c r="A17" s="42" t="s">
        <v>28</v>
      </c>
      <c r="B17" s="8" t="s">
        <v>4</v>
      </c>
      <c r="C17" s="49">
        <v>11519</v>
      </c>
      <c r="D17" s="31">
        <f t="shared" si="0"/>
        <v>9.219404048246</v>
      </c>
      <c r="E17" s="51">
        <v>30024566</v>
      </c>
      <c r="F17" s="31">
        <f t="shared" si="1"/>
        <v>13.264902148958022</v>
      </c>
      <c r="G17" s="51">
        <v>703</v>
      </c>
      <c r="H17" s="64">
        <f t="shared" si="2"/>
        <v>4.6882294098032675</v>
      </c>
      <c r="I17" s="51">
        <v>2897410</v>
      </c>
      <c r="J17" s="31">
        <f t="shared" si="3"/>
        <v>3.4668772040855402</v>
      </c>
      <c r="K17" s="51">
        <f t="shared" si="6"/>
        <v>12222</v>
      </c>
      <c r="L17" s="64">
        <f t="shared" si="4"/>
        <v>8.7338678557646965</v>
      </c>
      <c r="M17" s="51">
        <f t="shared" si="7"/>
        <v>32921976</v>
      </c>
      <c r="N17" s="31">
        <f t="shared" si="5"/>
        <v>10.622734019981959</v>
      </c>
    </row>
    <row r="18" spans="1:20" x14ac:dyDescent="0.25">
      <c r="A18" s="42" t="s">
        <v>29</v>
      </c>
      <c r="B18" s="8" t="s">
        <v>5</v>
      </c>
      <c r="C18" s="49">
        <v>11343</v>
      </c>
      <c r="D18" s="31">
        <f t="shared" si="0"/>
        <v>9.0785398141552545</v>
      </c>
      <c r="E18" s="51">
        <v>14861177</v>
      </c>
      <c r="F18" s="31">
        <f t="shared" si="1"/>
        <v>6.5656921976272873</v>
      </c>
      <c r="G18" s="51">
        <v>4548</v>
      </c>
      <c r="H18" s="64">
        <f t="shared" si="2"/>
        <v>30.330110036678892</v>
      </c>
      <c r="I18" s="51">
        <v>11925878</v>
      </c>
      <c r="J18" s="31">
        <f t="shared" si="3"/>
        <v>14.269832221503087</v>
      </c>
      <c r="K18" s="51">
        <f t="shared" si="6"/>
        <v>15891</v>
      </c>
      <c r="L18" s="64">
        <f t="shared" si="4"/>
        <v>11.355743257728422</v>
      </c>
      <c r="M18" s="51">
        <f t="shared" si="7"/>
        <v>26787055</v>
      </c>
      <c r="N18" s="31">
        <f t="shared" si="5"/>
        <v>8.6432163258860211</v>
      </c>
    </row>
    <row r="19" spans="1:20" x14ac:dyDescent="0.25">
      <c r="A19" s="42" t="s">
        <v>30</v>
      </c>
      <c r="B19" s="8" t="s">
        <v>6</v>
      </c>
      <c r="C19" s="49">
        <v>18896</v>
      </c>
      <c r="D19" s="31">
        <f t="shared" si="0"/>
        <v>15.123696405560935</v>
      </c>
      <c r="E19" s="51">
        <v>14744782</v>
      </c>
      <c r="F19" s="31">
        <f t="shared" si="1"/>
        <v>6.5142686970968224</v>
      </c>
      <c r="G19" s="51">
        <v>3167</v>
      </c>
      <c r="H19" s="64">
        <f t="shared" si="2"/>
        <v>21.120373457819273</v>
      </c>
      <c r="I19" s="51">
        <v>20285277</v>
      </c>
      <c r="J19" s="31">
        <f t="shared" si="3"/>
        <v>24.272217052422928</v>
      </c>
      <c r="K19" s="51">
        <f t="shared" si="6"/>
        <v>22063</v>
      </c>
      <c r="L19" s="64">
        <f t="shared" si="4"/>
        <v>15.766267918649687</v>
      </c>
      <c r="M19" s="51">
        <f t="shared" si="7"/>
        <v>35030059</v>
      </c>
      <c r="N19" s="31">
        <f t="shared" si="5"/>
        <v>11.302936356592786</v>
      </c>
    </row>
    <row r="20" spans="1:20" x14ac:dyDescent="0.25">
      <c r="A20" s="42" t="s">
        <v>31</v>
      </c>
      <c r="B20" s="8" t="s">
        <v>56</v>
      </c>
      <c r="C20" s="49">
        <v>713</v>
      </c>
      <c r="D20" s="31">
        <f t="shared" si="0"/>
        <v>0.57066022106080372</v>
      </c>
      <c r="E20" s="20">
        <v>554301</v>
      </c>
      <c r="F20" s="31">
        <f t="shared" si="1"/>
        <v>0.24489108438968213</v>
      </c>
      <c r="G20" s="51">
        <v>3490</v>
      </c>
      <c r="H20" s="64">
        <f t="shared" si="2"/>
        <v>23.274424808269423</v>
      </c>
      <c r="I20" s="51">
        <v>20985843</v>
      </c>
      <c r="J20" s="31">
        <f t="shared" si="3"/>
        <v>25.110474770646235</v>
      </c>
      <c r="K20" s="51">
        <f t="shared" si="6"/>
        <v>4203</v>
      </c>
      <c r="L20" s="64">
        <f t="shared" si="4"/>
        <v>3.0034729665994941</v>
      </c>
      <c r="M20" s="51">
        <f t="shared" si="7"/>
        <v>21540144</v>
      </c>
      <c r="N20" s="31">
        <f t="shared" si="5"/>
        <v>6.9502274245054512</v>
      </c>
    </row>
    <row r="21" spans="1:20" ht="15.75" thickBot="1" x14ac:dyDescent="0.3">
      <c r="A21" s="55"/>
      <c r="B21" s="56" t="s">
        <v>51</v>
      </c>
      <c r="C21" s="61">
        <f>SUM(C11:C20)</f>
        <v>124943</v>
      </c>
      <c r="D21" s="57">
        <f t="shared" ref="D21:N21" si="8">SUM(D11:D20)</f>
        <v>100</v>
      </c>
      <c r="E21" s="61">
        <f t="shared" si="8"/>
        <v>226345929</v>
      </c>
      <c r="F21" s="57">
        <f t="shared" si="8"/>
        <v>100</v>
      </c>
      <c r="G21" s="61">
        <f>SUM(G11:G20)</f>
        <v>14995</v>
      </c>
      <c r="H21" s="57">
        <f t="shared" si="8"/>
        <v>100</v>
      </c>
      <c r="I21" s="61">
        <f>SUM(I11:I20)</f>
        <v>83574059</v>
      </c>
      <c r="J21" s="58">
        <f t="shared" si="8"/>
        <v>100</v>
      </c>
      <c r="K21" s="61">
        <f t="shared" si="8"/>
        <v>139938</v>
      </c>
      <c r="L21" s="57">
        <f t="shared" si="8"/>
        <v>99.999999999999986</v>
      </c>
      <c r="M21" s="61">
        <f>SUM(M11:M20)</f>
        <v>309919988</v>
      </c>
      <c r="N21" s="58">
        <f t="shared" si="8"/>
        <v>100</v>
      </c>
    </row>
    <row r="22" spans="1:20" x14ac:dyDescent="0.25">
      <c r="M22" s="9"/>
    </row>
    <row r="24" spans="1:20" x14ac:dyDescent="0.25">
      <c r="B24" t="s">
        <v>57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62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63</v>
      </c>
      <c r="C26" s="50"/>
      <c r="D26" s="15"/>
      <c r="E26" s="51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9"/>
      <c r="D27" s="15"/>
      <c r="E27" s="51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9"/>
      <c r="D28" s="15"/>
      <c r="E28" s="51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9"/>
      <c r="D29" s="15"/>
      <c r="E29" s="51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3" t="s">
        <v>66</v>
      </c>
      <c r="D10" s="53" t="s">
        <v>48</v>
      </c>
      <c r="E10" s="67" t="s">
        <v>66</v>
      </c>
      <c r="F10" s="7" t="s">
        <v>48</v>
      </c>
      <c r="G10" s="67" t="s">
        <v>66</v>
      </c>
      <c r="H10" s="53" t="s">
        <v>48</v>
      </c>
      <c r="I10" s="67" t="s">
        <v>66</v>
      </c>
      <c r="J10" s="7" t="s">
        <v>48</v>
      </c>
      <c r="K10" s="67" t="s">
        <v>66</v>
      </c>
      <c r="L10" s="53" t="s">
        <v>48</v>
      </c>
      <c r="M10" s="67" t="s">
        <v>66</v>
      </c>
      <c r="N10" s="11" t="s">
        <v>48</v>
      </c>
    </row>
    <row r="11" spans="1:14" x14ac:dyDescent="0.25">
      <c r="A11" s="54" t="s">
        <v>22</v>
      </c>
      <c r="B11" s="10" t="s">
        <v>9</v>
      </c>
      <c r="C11" s="50">
        <v>1843</v>
      </c>
      <c r="D11" s="31">
        <f>C11/C$25*100</f>
        <v>5.6725146198830405</v>
      </c>
      <c r="E11" s="51">
        <v>6351618.6300000008</v>
      </c>
      <c r="F11" s="31">
        <f t="shared" ref="F11:F24" si="0">E11/E$25*100</f>
        <v>6.9115765753766638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1843</v>
      </c>
      <c r="L11" s="64">
        <f t="shared" ref="L11:L24" si="3">K11/K$25*100</f>
        <v>5.3437327843660292</v>
      </c>
      <c r="M11" s="51">
        <f t="shared" ref="M11:M24" si="4">E11+I11</f>
        <v>6351618.6300000008</v>
      </c>
      <c r="N11" s="31">
        <f t="shared" ref="N11:N24" si="5">M11/M$25*100</f>
        <v>5.9734900022395676</v>
      </c>
    </row>
    <row r="12" spans="1:14" x14ac:dyDescent="0.25">
      <c r="A12" s="54" t="s">
        <v>23</v>
      </c>
      <c r="B12" s="10" t="s">
        <v>10</v>
      </c>
      <c r="C12" s="49">
        <v>3202</v>
      </c>
      <c r="D12" s="31">
        <f t="shared" ref="D12:D24" si="6">C12/C$25*100</f>
        <v>9.855340104647583</v>
      </c>
      <c r="E12" s="51">
        <v>8517215.7599999998</v>
      </c>
      <c r="F12" s="31">
        <f t="shared" si="0"/>
        <v>9.268092491605552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4" si="7">C12+G12</f>
        <v>3202</v>
      </c>
      <c r="L12" s="64">
        <f t="shared" si="3"/>
        <v>9.2841195743570424</v>
      </c>
      <c r="M12" s="51">
        <f t="shared" si="4"/>
        <v>8517215.7599999998</v>
      </c>
      <c r="N12" s="31">
        <f t="shared" si="5"/>
        <v>8.0101634170811788</v>
      </c>
    </row>
    <row r="13" spans="1:14" x14ac:dyDescent="0.25">
      <c r="A13" s="54" t="s">
        <v>24</v>
      </c>
      <c r="B13" s="10" t="s">
        <v>11</v>
      </c>
      <c r="C13" s="49">
        <v>4621</v>
      </c>
      <c r="D13" s="31">
        <f t="shared" si="6"/>
        <v>14.222837796244999</v>
      </c>
      <c r="E13" s="51">
        <v>13163803.07</v>
      </c>
      <c r="F13" s="31">
        <f t="shared" si="0"/>
        <v>14.324322387958519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4621</v>
      </c>
      <c r="L13" s="64">
        <f t="shared" si="3"/>
        <v>13.398474876047436</v>
      </c>
      <c r="M13" s="51">
        <f t="shared" si="4"/>
        <v>13163803.07</v>
      </c>
      <c r="N13" s="31">
        <f t="shared" si="5"/>
        <v>12.380127115738924</v>
      </c>
    </row>
    <row r="14" spans="1:14" x14ac:dyDescent="0.25">
      <c r="A14" s="54" t="s">
        <v>25</v>
      </c>
      <c r="B14" s="10" t="s">
        <v>19</v>
      </c>
      <c r="C14" s="49">
        <v>1191</v>
      </c>
      <c r="D14" s="31">
        <f t="shared" si="6"/>
        <v>3.6657433056325024</v>
      </c>
      <c r="E14" s="51">
        <v>4363398.45</v>
      </c>
      <c r="F14" s="31">
        <f t="shared" si="0"/>
        <v>4.7480751400300694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1191</v>
      </c>
      <c r="L14" s="64">
        <f t="shared" si="3"/>
        <v>3.453274957232741</v>
      </c>
      <c r="M14" s="51">
        <f t="shared" si="4"/>
        <v>4363398.45</v>
      </c>
      <c r="N14" s="31">
        <f t="shared" si="5"/>
        <v>4.1036338192210735</v>
      </c>
    </row>
    <row r="15" spans="1:14" x14ac:dyDescent="0.25">
      <c r="A15" s="54" t="s">
        <v>26</v>
      </c>
      <c r="B15" s="10" t="s">
        <v>13</v>
      </c>
      <c r="C15" s="49">
        <v>1540</v>
      </c>
      <c r="D15" s="31">
        <f t="shared" si="6"/>
        <v>4.7399199753770391</v>
      </c>
      <c r="E15" s="51">
        <v>5055862.78</v>
      </c>
      <c r="F15" s="31">
        <f t="shared" si="0"/>
        <v>5.5015870432647089</v>
      </c>
      <c r="G15" s="51">
        <v>1714</v>
      </c>
      <c r="H15" s="64">
        <f t="shared" si="1"/>
        <v>85.742871435717859</v>
      </c>
      <c r="I15" s="62">
        <v>12827660.310000001</v>
      </c>
      <c r="J15" s="31">
        <f t="shared" si="2"/>
        <v>88.884366661887498</v>
      </c>
      <c r="K15" s="51">
        <f t="shared" si="7"/>
        <v>3254</v>
      </c>
      <c r="L15" s="64">
        <f t="shared" si="3"/>
        <v>9.434892284496506</v>
      </c>
      <c r="M15" s="51">
        <f t="shared" si="4"/>
        <v>17883523.09</v>
      </c>
      <c r="N15" s="31">
        <f t="shared" si="5"/>
        <v>16.818869741071882</v>
      </c>
    </row>
    <row r="16" spans="1:14" x14ac:dyDescent="0.25">
      <c r="A16" s="54" t="s">
        <v>27</v>
      </c>
      <c r="B16" s="10" t="s">
        <v>14</v>
      </c>
      <c r="C16" s="49">
        <v>726</v>
      </c>
      <c r="D16" s="31">
        <f t="shared" si="6"/>
        <v>2.234533702677747</v>
      </c>
      <c r="E16" s="51">
        <v>2496815.23</v>
      </c>
      <c r="F16" s="31">
        <f t="shared" si="0"/>
        <v>2.7169341646558678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726</v>
      </c>
      <c r="L16" s="64">
        <f t="shared" si="3"/>
        <v>2.105018991562527</v>
      </c>
      <c r="M16" s="51">
        <f t="shared" si="4"/>
        <v>2496815.23</v>
      </c>
      <c r="N16" s="31">
        <f t="shared" si="5"/>
        <v>2.3481732268054145</v>
      </c>
    </row>
    <row r="17" spans="1:14" x14ac:dyDescent="0.25">
      <c r="A17" s="54" t="s">
        <v>28</v>
      </c>
      <c r="B17" s="10" t="s">
        <v>15</v>
      </c>
      <c r="C17" s="50">
        <v>3175</v>
      </c>
      <c r="D17" s="31">
        <f t="shared" si="6"/>
        <v>9.7722376115727911</v>
      </c>
      <c r="E17" s="51">
        <v>8796969.5999999996</v>
      </c>
      <c r="F17" s="31">
        <f t="shared" si="0"/>
        <v>9.572509396972503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3175</v>
      </c>
      <c r="L17" s="64">
        <f t="shared" si="3"/>
        <v>9.2058337440923186</v>
      </c>
      <c r="M17" s="51">
        <f t="shared" si="4"/>
        <v>8796969.5999999996</v>
      </c>
      <c r="N17" s="31">
        <f t="shared" si="5"/>
        <v>8.2732627723282235</v>
      </c>
    </row>
    <row r="18" spans="1:14" x14ac:dyDescent="0.25">
      <c r="A18" s="54" t="s">
        <v>29</v>
      </c>
      <c r="B18" s="10" t="s">
        <v>16</v>
      </c>
      <c r="C18" s="49">
        <v>1568</v>
      </c>
      <c r="D18" s="31">
        <f t="shared" si="6"/>
        <v>4.8261003385657126</v>
      </c>
      <c r="E18" s="51">
        <v>5357824.4400000004</v>
      </c>
      <c r="F18" s="31">
        <f t="shared" si="0"/>
        <v>5.8301696074099141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1568</v>
      </c>
      <c r="L18" s="64">
        <f t="shared" si="3"/>
        <v>4.5463771057438604</v>
      </c>
      <c r="M18" s="51">
        <f t="shared" si="4"/>
        <v>5357824.4400000004</v>
      </c>
      <c r="N18" s="31">
        <f t="shared" si="5"/>
        <v>5.0388590043692227</v>
      </c>
    </row>
    <row r="19" spans="1:14" x14ac:dyDescent="0.25">
      <c r="A19" s="54" t="s">
        <v>30</v>
      </c>
      <c r="B19" s="10" t="s">
        <v>8</v>
      </c>
      <c r="C19" s="49">
        <v>3897</v>
      </c>
      <c r="D19" s="31">
        <f t="shared" si="6"/>
        <v>11.994459833795014</v>
      </c>
      <c r="E19" s="51">
        <v>10058029.23</v>
      </c>
      <c r="F19" s="31">
        <f t="shared" si="0"/>
        <v>10.944743894442823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3897</v>
      </c>
      <c r="L19" s="64">
        <f t="shared" si="3"/>
        <v>11.299254834874887</v>
      </c>
      <c r="M19" s="51">
        <f t="shared" si="4"/>
        <v>10058029.23</v>
      </c>
      <c r="N19" s="31">
        <f t="shared" si="5"/>
        <v>9.4592481928717955</v>
      </c>
    </row>
    <row r="20" spans="1:14" x14ac:dyDescent="0.25">
      <c r="A20" s="54" t="s">
        <v>31</v>
      </c>
      <c r="B20" s="10" t="s">
        <v>12</v>
      </c>
      <c r="C20" s="49">
        <v>1181</v>
      </c>
      <c r="D20" s="31">
        <f t="shared" si="6"/>
        <v>3.6349646044936899</v>
      </c>
      <c r="E20" s="51">
        <v>4229179.7300000004</v>
      </c>
      <c r="F20" s="31">
        <f t="shared" si="0"/>
        <v>4.6020237135877613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1181</v>
      </c>
      <c r="L20" s="64">
        <f t="shared" si="3"/>
        <v>3.424280205282844</v>
      </c>
      <c r="M20" s="51">
        <f t="shared" si="4"/>
        <v>4229179.7300000004</v>
      </c>
      <c r="N20" s="31">
        <f t="shared" si="5"/>
        <v>3.9774054940117258</v>
      </c>
    </row>
    <row r="21" spans="1:14" x14ac:dyDescent="0.25">
      <c r="A21" s="54" t="s">
        <v>32</v>
      </c>
      <c r="B21" s="10" t="s">
        <v>52</v>
      </c>
      <c r="C21" s="49">
        <v>2626</v>
      </c>
      <c r="D21" s="31">
        <f t="shared" si="6"/>
        <v>8.0824869190520161</v>
      </c>
      <c r="E21" s="51">
        <v>7067911.3499999996</v>
      </c>
      <c r="F21" s="31">
        <f t="shared" si="0"/>
        <v>7.6910175766486235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2626</v>
      </c>
      <c r="L21" s="64">
        <f t="shared" si="3"/>
        <v>7.6140218620429705</v>
      </c>
      <c r="M21" s="51">
        <f t="shared" si="4"/>
        <v>7067911.3499999996</v>
      </c>
      <c r="N21" s="31">
        <f t="shared" si="5"/>
        <v>6.6471399253296415</v>
      </c>
    </row>
    <row r="22" spans="1:14" x14ac:dyDescent="0.25">
      <c r="A22" s="54" t="s">
        <v>33</v>
      </c>
      <c r="B22" s="10" t="s">
        <v>18</v>
      </c>
      <c r="C22" s="49">
        <v>315</v>
      </c>
      <c r="D22" s="31">
        <f t="shared" si="6"/>
        <v>0.96952908587257614</v>
      </c>
      <c r="E22" s="51">
        <v>1199469.73</v>
      </c>
      <c r="F22" s="31">
        <f t="shared" si="0"/>
        <v>1.3052148391883804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315</v>
      </c>
      <c r="L22" s="64">
        <f t="shared" si="3"/>
        <v>0.91333468642175764</v>
      </c>
      <c r="M22" s="51">
        <f t="shared" si="4"/>
        <v>1199469.73</v>
      </c>
      <c r="N22" s="31">
        <f t="shared" si="5"/>
        <v>1.1280621299115989</v>
      </c>
    </row>
    <row r="23" spans="1:14" x14ac:dyDescent="0.25">
      <c r="A23" s="54" t="s">
        <v>34</v>
      </c>
      <c r="B23" s="10" t="s">
        <v>17</v>
      </c>
      <c r="C23" s="49">
        <v>2027</v>
      </c>
      <c r="D23" s="31">
        <f t="shared" si="6"/>
        <v>6.2388427208371811</v>
      </c>
      <c r="E23" s="51">
        <v>4998972.09</v>
      </c>
      <c r="F23" s="31">
        <f t="shared" si="0"/>
        <v>5.4396808767792351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 t="shared" si="7"/>
        <v>2027</v>
      </c>
      <c r="L23" s="64">
        <f t="shared" si="3"/>
        <v>5.8772362202441357</v>
      </c>
      <c r="M23" s="51">
        <f t="shared" si="4"/>
        <v>4998972.09</v>
      </c>
      <c r="N23" s="31">
        <f t="shared" si="5"/>
        <v>4.7013700822729705</v>
      </c>
    </row>
    <row r="24" spans="1:14" x14ac:dyDescent="0.25">
      <c r="A24" s="54" t="s">
        <v>35</v>
      </c>
      <c r="B24" s="10" t="s">
        <v>21</v>
      </c>
      <c r="C24" s="49">
        <v>4578</v>
      </c>
      <c r="D24" s="31">
        <f t="shared" si="6"/>
        <v>14.090489381348107</v>
      </c>
      <c r="E24" s="51">
        <v>10241190.18</v>
      </c>
      <c r="F24" s="31">
        <f t="shared" si="0"/>
        <v>11.144052292079367</v>
      </c>
      <c r="G24" s="51">
        <v>285</v>
      </c>
      <c r="H24" s="64">
        <f t="shared" si="1"/>
        <v>14.257128564282141</v>
      </c>
      <c r="I24" s="62">
        <v>1604191.76</v>
      </c>
      <c r="J24" s="31">
        <f t="shared" si="2"/>
        <v>11.115633338112508</v>
      </c>
      <c r="K24" s="51">
        <f t="shared" si="7"/>
        <v>4863</v>
      </c>
      <c r="L24" s="64">
        <f t="shared" si="3"/>
        <v>14.100147873234944</v>
      </c>
      <c r="M24" s="51">
        <f t="shared" si="4"/>
        <v>11845381.939999999</v>
      </c>
      <c r="N24" s="31">
        <f t="shared" si="5"/>
        <v>11.140195076746778</v>
      </c>
    </row>
    <row r="25" spans="1:14" ht="15.75" thickBot="1" x14ac:dyDescent="0.3">
      <c r="A25" s="55"/>
      <c r="B25" s="56" t="s">
        <v>51</v>
      </c>
      <c r="C25" s="61">
        <f>SUM(C11:C24)</f>
        <v>32490</v>
      </c>
      <c r="D25" s="57">
        <f t="shared" ref="D25:N25" si="8">SUM(D11:D24)</f>
        <v>100.00000000000001</v>
      </c>
      <c r="E25" s="61">
        <f>SUM(E11:E24)</f>
        <v>91898260.270000011</v>
      </c>
      <c r="F25" s="57">
        <f t="shared" si="8"/>
        <v>99.999999999999972</v>
      </c>
      <c r="G25" s="61">
        <f>SUM(G11:G24)</f>
        <v>1999</v>
      </c>
      <c r="H25" s="57">
        <f t="shared" si="8"/>
        <v>100</v>
      </c>
      <c r="I25" s="61">
        <f t="shared" si="8"/>
        <v>14431852.07</v>
      </c>
      <c r="J25" s="58">
        <f t="shared" si="8"/>
        <v>100</v>
      </c>
      <c r="K25" s="61">
        <f>SUM(K11:K24)</f>
        <v>34489</v>
      </c>
      <c r="L25" s="57">
        <f t="shared" si="8"/>
        <v>99.999999999999986</v>
      </c>
      <c r="M25" s="61">
        <f>SUM(M11:M24)</f>
        <v>106330112.34</v>
      </c>
      <c r="N25" s="58">
        <f t="shared" si="8"/>
        <v>99.999999999999986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2025-02-03T08:47:32Z</dcterms:modified>
</cp:coreProperties>
</file>