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III K/Jezici/BS EV UPLOAD 290125/"/>
    </mc:Choice>
  </mc:AlternateContent>
  <xr:revisionPtr revIDLastSave="36" documentId="13_ncr:1_{F57D7132-F858-4C6C-99CF-02AB0813FFF4}" xr6:coauthVersionLast="47" xr6:coauthVersionMax="47" xr10:uidLastSave="{C5A2CBD4-C00C-4882-B071-498100A03A1E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23" l="1"/>
  <c r="C32" i="23"/>
  <c r="C38" i="23" s="1"/>
  <c r="C37" i="22"/>
  <c r="C32" i="22"/>
  <c r="C38" i="22" s="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3" i="21"/>
  <c r="E34" i="21"/>
  <c r="E35" i="21"/>
  <c r="E36" i="21"/>
  <c r="E37" i="23"/>
  <c r="E32" i="23"/>
  <c r="E38" i="23" l="1"/>
  <c r="E37" i="22"/>
  <c r="E32" i="22"/>
  <c r="F37" i="23" l="1"/>
  <c r="E38" i="22"/>
  <c r="F37" i="22" s="1"/>
  <c r="F36" i="23" l="1"/>
  <c r="F34" i="23"/>
  <c r="F31" i="23"/>
  <c r="F29" i="23"/>
  <c r="F27" i="23"/>
  <c r="F25" i="23"/>
  <c r="F23" i="23"/>
  <c r="F21" i="23"/>
  <c r="F19" i="23"/>
  <c r="F17" i="23"/>
  <c r="F15" i="23"/>
  <c r="F26" i="23"/>
  <c r="F22" i="23"/>
  <c r="F16" i="23"/>
  <c r="F35" i="23"/>
  <c r="F33" i="23"/>
  <c r="F30" i="23"/>
  <c r="F28" i="23"/>
  <c r="F24" i="23"/>
  <c r="F20" i="23"/>
  <c r="F18" i="23"/>
  <c r="F14" i="23"/>
  <c r="F32" i="23"/>
  <c r="F38" i="23" s="1"/>
  <c r="F36" i="22"/>
  <c r="F34" i="22"/>
  <c r="F31" i="22"/>
  <c r="F29" i="22"/>
  <c r="F27" i="22"/>
  <c r="F25" i="22"/>
  <c r="F23" i="22"/>
  <c r="F21" i="22"/>
  <c r="F19" i="22"/>
  <c r="F17" i="22"/>
  <c r="F15" i="22"/>
  <c r="F30" i="22"/>
  <c r="F26" i="22"/>
  <c r="F22" i="22"/>
  <c r="F18" i="22"/>
  <c r="F14" i="22"/>
  <c r="F35" i="22"/>
  <c r="F33" i="22"/>
  <c r="F28" i="22"/>
  <c r="F24" i="22"/>
  <c r="F20" i="22"/>
  <c r="F16" i="22"/>
  <c r="F32" i="22"/>
  <c r="F38" i="22" s="1"/>
  <c r="E32" i="21" l="1"/>
  <c r="E37" i="21"/>
  <c r="E38" i="21" l="1"/>
  <c r="F32" i="21" s="1"/>
  <c r="D14" i="22"/>
  <c r="D33" i="22"/>
  <c r="D28" i="22"/>
  <c r="D24" i="22"/>
  <c r="D20" i="22"/>
  <c r="D16" i="22"/>
  <c r="F17" i="21" l="1"/>
  <c r="F23" i="21"/>
  <c r="F29" i="21"/>
  <c r="F16" i="21"/>
  <c r="F20" i="21"/>
  <c r="F24" i="21"/>
  <c r="F28" i="21"/>
  <c r="F33" i="21"/>
  <c r="F15" i="21"/>
  <c r="F27" i="21"/>
  <c r="F34" i="21"/>
  <c r="F19" i="21"/>
  <c r="F25" i="21"/>
  <c r="F14" i="21"/>
  <c r="F18" i="21"/>
  <c r="F22" i="21"/>
  <c r="F26" i="21"/>
  <c r="F30" i="21"/>
  <c r="F35" i="21"/>
  <c r="F21" i="21"/>
  <c r="F31" i="21"/>
  <c r="F36" i="21"/>
  <c r="F37" i="21"/>
  <c r="F38" i="21" s="1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C34" i="21"/>
  <c r="C35" i="21"/>
  <c r="C36" i="21"/>
  <c r="C33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14" i="2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G28" i="24"/>
  <c r="G33" i="24"/>
  <c r="H28" i="24"/>
  <c r="D17" i="24" l="1"/>
  <c r="D22" i="24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D29" i="24"/>
  <c r="D28" i="24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F22" i="24"/>
  <c r="F33" i="24"/>
  <c r="F28" i="24"/>
  <c r="F15" i="24"/>
  <c r="F23" i="24"/>
  <c r="I23" i="24" s="1"/>
  <c r="F31" i="24"/>
  <c r="I31" i="24" s="1"/>
  <c r="F18" i="24"/>
  <c r="I18" i="24" s="1"/>
  <c r="F26" i="24"/>
  <c r="I26" i="24" s="1"/>
  <c r="F11" i="24"/>
  <c r="F12" i="24"/>
  <c r="F17" i="24"/>
  <c r="I17" i="24" s="1"/>
  <c r="F21" i="24"/>
  <c r="F25" i="24"/>
  <c r="F29" i="24"/>
  <c r="F13" i="24"/>
  <c r="I13" i="24" s="1"/>
  <c r="F16" i="24"/>
  <c r="I16" i="24" s="1"/>
  <c r="F20" i="24"/>
  <c r="I20" i="24" s="1"/>
  <c r="F24" i="24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F32" i="25"/>
  <c r="F30" i="25"/>
  <c r="F25" i="25"/>
  <c r="I25" i="25" s="1"/>
  <c r="F23" i="25"/>
  <c r="I23" i="25" s="1"/>
  <c r="F20" i="25"/>
  <c r="F18" i="25"/>
  <c r="F16" i="25"/>
  <c r="F12" i="25"/>
  <c r="F10" i="25"/>
  <c r="I10" i="25" s="1"/>
  <c r="F33" i="25"/>
  <c r="F31" i="25"/>
  <c r="I31" i="25" s="1"/>
  <c r="F29" i="25"/>
  <c r="F27" i="25"/>
  <c r="F26" i="25"/>
  <c r="F24" i="25"/>
  <c r="I24" i="25" s="1"/>
  <c r="F22" i="25"/>
  <c r="I22" i="25" s="1"/>
  <c r="F21" i="25"/>
  <c r="F19" i="25"/>
  <c r="F17" i="25"/>
  <c r="F15" i="25"/>
  <c r="F14" i="25"/>
  <c r="I14" i="25" s="1"/>
  <c r="F13" i="25"/>
  <c r="I13" i="25" s="1"/>
  <c r="F11" i="25"/>
  <c r="I11" i="25" s="1"/>
  <c r="G34" i="24"/>
  <c r="I21" i="24"/>
  <c r="I26" i="25" l="1"/>
  <c r="I27" i="25"/>
  <c r="I32" i="25"/>
  <c r="I29" i="25"/>
  <c r="D34" i="25"/>
  <c r="I30" i="25"/>
  <c r="I24" i="24"/>
  <c r="I12" i="25"/>
  <c r="I16" i="25"/>
  <c r="I19" i="25"/>
  <c r="I22" i="24"/>
  <c r="I33" i="25"/>
  <c r="I15" i="25"/>
  <c r="I17" i="25"/>
  <c r="I33" i="24"/>
  <c r="I18" i="25"/>
  <c r="I25" i="24"/>
  <c r="I21" i="25"/>
  <c r="I20" i="25"/>
  <c r="I27" i="24"/>
  <c r="D34" i="24"/>
  <c r="I19" i="24"/>
  <c r="I11" i="24"/>
  <c r="I28" i="24"/>
  <c r="I29" i="24"/>
  <c r="I12" i="24"/>
  <c r="I15" i="24"/>
  <c r="I10" i="24"/>
  <c r="F34" i="24"/>
  <c r="F34" i="25"/>
  <c r="I28" i="25"/>
  <c r="C37" i="21" l="1"/>
  <c r="C32" i="21"/>
  <c r="C38" i="21" l="1"/>
  <c r="D14" i="21" s="1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D38" i="21" l="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<sst xmlns="http://schemas.openxmlformats.org/spreadsheetml/2006/main" count="328" uniqueCount="73">
  <si>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</si>
  <si>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</si>
  <si>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</si>
  <si>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</si>
  <si>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</si>
  <si>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</si>
  <si>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</si>
  <si>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</si>
  <si>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</si>
  <si>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</si>
  <si>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</si>
  <si>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</si>
  <si>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</si>
  <si>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</si>
  <si>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</si>
  <si>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</si>
  <si>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</si>
  <si>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</si>
  <si>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</si>
  <si>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</si>
  <si>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</si>
  <si>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</si>
  <si>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</si>
  <si>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</si>
  <si>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</si>
  <si>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</si>
  <si>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</si>
  <si>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</si>
  <si>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</si>
  <si>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</si>
  <si>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</si>
  <si>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</si>
  <si>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</si>
  <si>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</si>
  <si>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</si>
  <si>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</si>
  <si>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</si>
  <si>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</si>
  <si>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</si>
  <si>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</si>
  <si>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</si>
  <si>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</si>
  <si>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</si>
  <si>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</si>
  <si>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</si>
  <si>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</si>
  <si>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</si>
  <si>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</si>
  <si>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</si>
  <si>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</si>
  <si>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</si>
  <si>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</si>
  <si>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</si>
  <si>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</si>
  <si>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</si>
  <si>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</si>
  <si>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</si>
  <si>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</si>
  <si>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</si>
  <si>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</si>
  <si>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</si>
  <si>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</si>
  <si>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</si>
  <si>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</si>
  <si>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</si>
  <si>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</si>
  <si>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</si>
  <si>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</si>
  <si>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</si>
  <si>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</si>
  <si>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</si>
  <si>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I-IX-2023</t>
  </si>
  <si>
    <t>I-IX-2024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</si>
</sst>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02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164" fontId="9" fillId="3" borderId="54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6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9" xfId="0" applyNumberFormat="1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/>
    </xf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2" xfId="0" applyNumberFormat="1" applyBorder="1"/>
    <xf numFmtId="3" fontId="0" fillId="0" borderId="0" xfId="0" applyNumberFormat="1" applyBorder="1"/>
    <xf numFmtId="0" fontId="9" fillId="3" borderId="0" xfId="0" applyFont="1" applyFill="1" applyBorder="1" applyAlignment="1">
      <alignment horizontal="center" vertical="center" wrapText="1"/>
    </xf>
    <xf numFmtId="0" fontId="43" fillId="0" borderId="0" xfId="0" applyFont="1"/>
    <xf numFmtId="0" fontId="9" fillId="3" borderId="0" xfId="0" applyFont="1" applyFill="1" applyBorder="1" applyAlignment="1">
      <alignment horizontal="center"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3" fontId="12" fillId="4" borderId="61" xfId="0" applyNumberFormat="1" applyFont="1" applyFill="1" applyBorder="1" applyAlignment="1">
      <alignment horizontal="right" vertical="center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8" xfId="0" applyNumberFormat="1" applyFont="1" applyFill="1" applyBorder="1" applyAlignment="1">
      <alignment horizontal="right" vertical="center" wrapText="1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0.14062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29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3"/>
      <c r="B11" s="64"/>
      <c r="C11" s="97" t="s">
        <v>36</v>
      </c>
      <c r="D11" s="97"/>
      <c r="E11" s="97"/>
      <c r="F11" s="98"/>
    </row>
    <row r="12" spans="1:6" s="1" customFormat="1" ht="18" customHeight="1" x14ac:dyDescent="0.2">
      <c r="A12" s="65" t="s">
        <v>32</v>
      </c>
      <c r="B12" s="40" t="s">
        <v>33</v>
      </c>
      <c r="C12" s="83" t="s">
        <v>34</v>
      </c>
      <c r="D12" s="83" t="s">
        <v>35</v>
      </c>
      <c r="E12" s="83" t="s">
        <v>34</v>
      </c>
      <c r="F12" s="66" t="s">
        <v>35</v>
      </c>
    </row>
    <row r="13" spans="1:6" s="1" customFormat="1" ht="18" customHeight="1" thickBot="1" x14ac:dyDescent="0.25">
      <c r="A13" s="67"/>
      <c r="B13" s="68"/>
      <c r="C13" s="69" t="s">
        <v>71</v>
      </c>
      <c r="D13" s="85" t="s">
        <v>25</v>
      </c>
      <c r="E13" s="69" t="s">
        <v>72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41</v>
      </c>
      <c r="C14" s="48">
        <f>FBiH!C14+RS!C14</f>
        <v>44169516</v>
      </c>
      <c r="D14" s="93">
        <f t="shared" ref="D14:D37" si="0">C14/C$38*100</f>
        <v>5.9346116065184438</v>
      </c>
      <c r="E14" s="48">
        <f>FBiH!E14+RS!E14</f>
        <v>47396292.219999999</v>
      </c>
      <c r="F14" s="93">
        <f t="shared" ref="F14:F37" si="1">E14/E$38*100</f>
        <v>5.7496762718026746</v>
      </c>
    </row>
    <row r="15" spans="1:6" s="1" customFormat="1" ht="17.100000000000001" customHeight="1" x14ac:dyDescent="0.2">
      <c r="A15" s="22" t="s">
        <v>1</v>
      </c>
      <c r="B15" s="12" t="s">
        <v>42</v>
      </c>
      <c r="C15" s="48">
        <f>FBiH!C15+RS!C15</f>
        <v>16020031</v>
      </c>
      <c r="D15" s="94">
        <f t="shared" si="0"/>
        <v>2.1524497100983688</v>
      </c>
      <c r="E15" s="48">
        <f>FBiH!E15+RS!E15</f>
        <v>17734019.57</v>
      </c>
      <c r="F15" s="94">
        <f t="shared" si="1"/>
        <v>2.1513259107278171</v>
      </c>
    </row>
    <row r="16" spans="1:6" s="1" customFormat="1" ht="17.100000000000001" customHeight="1" x14ac:dyDescent="0.2">
      <c r="A16" s="22" t="s">
        <v>2</v>
      </c>
      <c r="B16" s="12" t="s">
        <v>43</v>
      </c>
      <c r="C16" s="48">
        <f>FBiH!C16+RS!C16</f>
        <v>80958506</v>
      </c>
      <c r="D16" s="94">
        <f t="shared" si="0"/>
        <v>10.877576502173875</v>
      </c>
      <c r="E16" s="48">
        <f>FBiH!E16+RS!E16</f>
        <v>93331436.729999989</v>
      </c>
      <c r="F16" s="94">
        <f t="shared" si="1"/>
        <v>11.322099726469563</v>
      </c>
    </row>
    <row r="17" spans="1:6" s="1" customFormat="1" ht="17.100000000000001" customHeight="1" x14ac:dyDescent="0.2">
      <c r="A17" s="19" t="s">
        <v>3</v>
      </c>
      <c r="B17" s="12" t="s">
        <v>44</v>
      </c>
      <c r="C17" s="48">
        <f>FBiH!C17+RS!C17</f>
        <v>11530</v>
      </c>
      <c r="D17" s="94">
        <f t="shared" si="0"/>
        <v>1.5491696088125045E-3</v>
      </c>
      <c r="E17" s="48">
        <f>FBiH!E17+RS!E17</f>
        <v>23059.14</v>
      </c>
      <c r="F17" s="94">
        <f t="shared" si="1"/>
        <v>2.7973198724230482E-3</v>
      </c>
    </row>
    <row r="18" spans="1:6" s="1" customFormat="1" ht="17.100000000000001" customHeight="1" x14ac:dyDescent="0.2">
      <c r="A18" s="19" t="s">
        <v>4</v>
      </c>
      <c r="B18" s="12" t="s">
        <v>45</v>
      </c>
      <c r="C18" s="48">
        <f>FBiH!C18+RS!C18</f>
        <v>24957</v>
      </c>
      <c r="D18" s="94">
        <f t="shared" si="0"/>
        <v>3.3532199416421225E-3</v>
      </c>
      <c r="E18" s="48">
        <f>FBiH!E18+RS!E18</f>
        <v>25058.36</v>
      </c>
      <c r="F18" s="94">
        <f t="shared" si="1"/>
        <v>3.0398466030533149E-3</v>
      </c>
    </row>
    <row r="19" spans="1:6" s="1" customFormat="1" ht="17.100000000000001" customHeight="1" x14ac:dyDescent="0.2">
      <c r="A19" s="19" t="s">
        <v>5</v>
      </c>
      <c r="B19" s="12" t="s">
        <v>46</v>
      </c>
      <c r="C19" s="48">
        <f>FBiH!C19+RS!C19</f>
        <v>10917</v>
      </c>
      <c r="D19" s="94">
        <f t="shared" si="0"/>
        <v>1.4668069921427677E-3</v>
      </c>
      <c r="E19" s="48">
        <f>FBiH!E19+RS!E19</f>
        <v>10291.44</v>
      </c>
      <c r="F19" s="94">
        <f t="shared" si="1"/>
        <v>1.2484615483426293E-3</v>
      </c>
    </row>
    <row r="20" spans="1:6" s="1" customFormat="1" ht="17.100000000000001" customHeight="1" x14ac:dyDescent="0.2">
      <c r="A20" s="19" t="s">
        <v>6</v>
      </c>
      <c r="B20" s="12" t="s">
        <v>47</v>
      </c>
      <c r="C20" s="48">
        <f>FBiH!C20+RS!C20</f>
        <v>3374667</v>
      </c>
      <c r="D20" s="94">
        <f t="shared" si="0"/>
        <v>0.45341990947636318</v>
      </c>
      <c r="E20" s="48">
        <f>FBiH!E20+RS!E20</f>
        <v>3019863.82</v>
      </c>
      <c r="F20" s="94">
        <f t="shared" si="1"/>
        <v>0.36634172287853661</v>
      </c>
    </row>
    <row r="21" spans="1:6" s="1" customFormat="1" ht="17.100000000000001" customHeight="1" x14ac:dyDescent="0.2">
      <c r="A21" s="19" t="s">
        <v>7</v>
      </c>
      <c r="B21" s="12" t="s">
        <v>48</v>
      </c>
      <c r="C21" s="48">
        <f>FBiH!C21+RS!C21</f>
        <v>30306577</v>
      </c>
      <c r="D21" s="94">
        <f t="shared" si="0"/>
        <v>4.0719885546865608</v>
      </c>
      <c r="E21" s="48">
        <f>FBiH!E21+RS!E21</f>
        <v>34065243.850000001</v>
      </c>
      <c r="F21" s="94">
        <f t="shared" si="1"/>
        <v>4.1324777758642357</v>
      </c>
    </row>
    <row r="22" spans="1:6" s="1" customFormat="1" ht="17.100000000000001" customHeight="1" x14ac:dyDescent="0.2">
      <c r="A22" s="19" t="s">
        <v>8</v>
      </c>
      <c r="B22" s="12" t="s">
        <v>49</v>
      </c>
      <c r="C22" s="48">
        <f>FBiH!C22+RS!C22</f>
        <v>33993716</v>
      </c>
      <c r="D22" s="94">
        <f t="shared" si="0"/>
        <v>4.5673921698008133</v>
      </c>
      <c r="E22" s="48">
        <f>FBiH!E22+RS!E22</f>
        <v>37837231.329999998</v>
      </c>
      <c r="F22" s="94">
        <f t="shared" si="1"/>
        <v>4.590060128733203</v>
      </c>
    </row>
    <row r="23" spans="1:6" s="1" customFormat="1" ht="16.5" customHeight="1" x14ac:dyDescent="0.2">
      <c r="A23" s="19" t="s">
        <v>9</v>
      </c>
      <c r="B23" s="12" t="s">
        <v>50</v>
      </c>
      <c r="C23" s="48">
        <f>FBiH!C23+RS!C23</f>
        <v>363402386</v>
      </c>
      <c r="D23" s="94">
        <f t="shared" si="0"/>
        <v>48.826707039128422</v>
      </c>
      <c r="E23" s="48">
        <f>FBiH!E23+RS!E23</f>
        <v>409870836.38999999</v>
      </c>
      <c r="F23" s="94">
        <f t="shared" si="1"/>
        <v>49.72170843146808</v>
      </c>
    </row>
    <row r="24" spans="1:6" s="1" customFormat="1" ht="17.100000000000001" customHeight="1" x14ac:dyDescent="0.2">
      <c r="A24" s="19" t="s">
        <v>10</v>
      </c>
      <c r="B24" s="12" t="s">
        <v>51</v>
      </c>
      <c r="C24" s="48">
        <f>FBiH!C24+RS!C24</f>
        <v>157505</v>
      </c>
      <c r="D24" s="94">
        <f t="shared" si="0"/>
        <v>2.1162355527841587E-2</v>
      </c>
      <c r="E24" s="48">
        <f>FBiH!E24+RS!E24</f>
        <v>141269.9</v>
      </c>
      <c r="F24" s="94">
        <f t="shared" si="1"/>
        <v>1.7137547135115047E-2</v>
      </c>
    </row>
    <row r="25" spans="1:6" s="1" customFormat="1" ht="17.100000000000001" customHeight="1" x14ac:dyDescent="0.2">
      <c r="A25" s="19" t="s">
        <v>11</v>
      </c>
      <c r="B25" s="12" t="s">
        <v>52</v>
      </c>
      <c r="C25" s="48">
        <f>FBiH!C25+RS!C25</f>
        <v>44086</v>
      </c>
      <c r="D25" s="94">
        <f t="shared" si="0"/>
        <v>5.9233904053866502E-3</v>
      </c>
      <c r="E25" s="48">
        <f>FBiH!E25+RS!E25</f>
        <v>47760.47</v>
      </c>
      <c r="F25" s="94">
        <f t="shared" si="1"/>
        <v>5.7938549246530809E-3</v>
      </c>
    </row>
    <row r="26" spans="1:6" s="1" customFormat="1" ht="17.100000000000001" customHeight="1" x14ac:dyDescent="0.2">
      <c r="A26" s="19" t="s">
        <v>12</v>
      </c>
      <c r="B26" s="12" t="s">
        <v>53</v>
      </c>
      <c r="C26" s="48">
        <f>FBiH!C26+RS!C26</f>
        <v>10307025</v>
      </c>
      <c r="D26" s="94">
        <f t="shared" si="0"/>
        <v>1.3848508141605118</v>
      </c>
      <c r="E26" s="48">
        <f>FBiH!E26+RS!E26</f>
        <v>10852387.289999999</v>
      </c>
      <c r="F26" s="94">
        <f t="shared" si="1"/>
        <v>1.3165104435615687</v>
      </c>
    </row>
    <row r="27" spans="1:6" s="1" customFormat="1" ht="17.100000000000001" customHeight="1" x14ac:dyDescent="0.2">
      <c r="A27" s="19" t="s">
        <v>13</v>
      </c>
      <c r="B27" s="12" t="s">
        <v>54</v>
      </c>
      <c r="C27" s="48">
        <f>FBiH!C27+RS!C27</f>
        <v>6102074</v>
      </c>
      <c r="D27" s="94">
        <f t="shared" si="0"/>
        <v>0.81987403222245925</v>
      </c>
      <c r="E27" s="48">
        <f>FBiH!E27+RS!E27</f>
        <v>6718969.3200000003</v>
      </c>
      <c r="F27" s="94">
        <f t="shared" si="1"/>
        <v>0.81508271345057859</v>
      </c>
    </row>
    <row r="28" spans="1:6" s="1" customFormat="1" ht="17.100000000000001" customHeight="1" x14ac:dyDescent="0.2">
      <c r="A28" s="19" t="s">
        <v>14</v>
      </c>
      <c r="B28" s="12" t="s">
        <v>55</v>
      </c>
      <c r="C28" s="48">
        <f>FBiH!C28+RS!C28</f>
        <v>407623</v>
      </c>
      <c r="D28" s="94">
        <f t="shared" si="0"/>
        <v>5.4768184167647824E-2</v>
      </c>
      <c r="E28" s="48">
        <f>FBiH!E28+RS!E28</f>
        <v>504966.66</v>
      </c>
      <c r="F28" s="94">
        <f t="shared" si="1"/>
        <v>6.1257847123921044E-2</v>
      </c>
    </row>
    <row r="29" spans="1:6" s="1" customFormat="1" ht="17.100000000000001" customHeight="1" x14ac:dyDescent="0.2">
      <c r="A29" s="19" t="s">
        <v>15</v>
      </c>
      <c r="B29" s="12" t="s">
        <v>56</v>
      </c>
      <c r="C29" s="48">
        <f>FBiH!C29+RS!C29</f>
        <v>5092586</v>
      </c>
      <c r="D29" s="94">
        <f t="shared" si="0"/>
        <v>0.68423932883469529</v>
      </c>
      <c r="E29" s="48">
        <f>FBiH!E29+RS!E29</f>
        <v>7079155</v>
      </c>
      <c r="F29" s="94">
        <f t="shared" si="1"/>
        <v>0.85877708194941282</v>
      </c>
    </row>
    <row r="30" spans="1:6" s="1" customFormat="1" ht="17.100000000000001" customHeight="1" x14ac:dyDescent="0.2">
      <c r="A30" s="19" t="s">
        <v>16</v>
      </c>
      <c r="B30" s="12" t="s">
        <v>57</v>
      </c>
      <c r="C30" s="48">
        <f>FBiH!C30+RS!C30</f>
        <v>87891</v>
      </c>
      <c r="D30" s="94">
        <f t="shared" si="0"/>
        <v>1.1809025679803974E-2</v>
      </c>
      <c r="E30" s="48">
        <f>FBiH!E30+RS!E30</f>
        <v>136513.06</v>
      </c>
      <c r="F30" s="94">
        <f t="shared" si="1"/>
        <v>1.6560491656812872E-2</v>
      </c>
    </row>
    <row r="31" spans="1:6" s="1" customFormat="1" ht="17.100000000000001" customHeight="1" x14ac:dyDescent="0.2">
      <c r="A31" s="19" t="s">
        <v>17</v>
      </c>
      <c r="B31" s="12" t="s">
        <v>58</v>
      </c>
      <c r="C31" s="48">
        <f>FBiH!C31+RS!C31</f>
        <v>2451202</v>
      </c>
      <c r="D31" s="94">
        <f t="shared" si="0"/>
        <v>0.32934324748139016</v>
      </c>
      <c r="E31" s="48">
        <f>FBiH!E31+RS!E31</f>
        <v>3196455.67</v>
      </c>
      <c r="F31" s="94">
        <f t="shared" si="1"/>
        <v>0.38776419966270764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596922795</v>
      </c>
      <c r="D32" s="95">
        <f t="shared" si="0"/>
        <v>80.202485066905183</v>
      </c>
      <c r="E32" s="49">
        <f>SUM(E14:E31)</f>
        <v>671990810.21999979</v>
      </c>
      <c r="F32" s="95">
        <f t="shared" si="1"/>
        <v>81.519659775432672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48">
        <f>FBiH!C33+RS!C33</f>
        <v>130431290</v>
      </c>
      <c r="D33" s="94">
        <f t="shared" si="0"/>
        <v>17.524734649281033</v>
      </c>
      <c r="E33" s="48">
        <f>FBiH!E33+RS!E33</f>
        <v>131844626.15000001</v>
      </c>
      <c r="F33" s="94">
        <f t="shared" si="1"/>
        <v>15.994160788372094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48">
        <f>FBiH!C34+RS!C34</f>
        <v>1194041</v>
      </c>
      <c r="D34" s="94">
        <f t="shared" si="0"/>
        <v>0.16043122540122218</v>
      </c>
      <c r="E34" s="48">
        <f>FBiH!E34+RS!E34</f>
        <v>321244.33</v>
      </c>
      <c r="F34" s="94">
        <f t="shared" si="1"/>
        <v>3.89703669873303E-2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48">
        <f>FBiH!C35+RS!C35</f>
        <v>15565661</v>
      </c>
      <c r="D35" s="94">
        <f t="shared" si="0"/>
        <v>2.0914006038402477</v>
      </c>
      <c r="E35" s="48">
        <f>FBiH!E35+RS!E35</f>
        <v>20173072.48</v>
      </c>
      <c r="F35" s="94">
        <f t="shared" si="1"/>
        <v>2.4472090692078936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48">
        <f>FBiH!C36+RS!C36</f>
        <v>155913</v>
      </c>
      <c r="D36" s="94">
        <f t="shared" si="0"/>
        <v>2.0948454572314309E-2</v>
      </c>
      <c r="E36" s="48">
        <f>FBiH!E36+RS!E36</f>
        <v>0</v>
      </c>
      <c r="F36" s="94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147346905</v>
      </c>
      <c r="D37" s="79">
        <f t="shared" si="0"/>
        <v>19.797514933094817</v>
      </c>
      <c r="E37" s="51">
        <f>SUM(E33:E36)</f>
        <v>152338942.96000001</v>
      </c>
      <c r="F37" s="79">
        <f t="shared" si="1"/>
        <v>18.480340224567318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744269700</v>
      </c>
      <c r="D38" s="78">
        <f>D32+D37</f>
        <v>100</v>
      </c>
      <c r="E38" s="25">
        <f>E32+E37</f>
        <v>824329753.17999983</v>
      </c>
      <c r="F38" s="78">
        <f>F32+F37</f>
        <v>99.999999999999986</v>
      </c>
    </row>
    <row r="40" spans="1:6" x14ac:dyDescent="0.25">
      <c r="B40" s="36"/>
      <c r="C40" s="37"/>
      <c r="E40" s="37"/>
    </row>
    <row r="41" spans="1:6" x14ac:dyDescent="0.25"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osiguranja&amp;RKvartalni izvještaj</oddHeader>
    <oddFooter>&amp;CU izvještaj su uključeni podaci zaključno sa 30.09.2024. godine</oddFooter>
  </headerFooter>
  <ignoredErrors>
    <ignoredError sqref="A14:A31 A34:A37" numberStoredAsText="1"/>
    <ignoredError sqref="A32:A33 A38" twoDigitTextYear="1" numberStoredAsText="1"/>
    <ignoredError sqref="E14:E37 D32:D37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0.2851562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89" t="s">
        <v>69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3"/>
      <c r="B11" s="64"/>
      <c r="C11" s="97" t="s">
        <v>36</v>
      </c>
      <c r="D11" s="97"/>
      <c r="E11" s="97"/>
      <c r="F11" s="98"/>
    </row>
    <row r="12" spans="1:6" s="1" customFormat="1" ht="18" customHeight="1" x14ac:dyDescent="0.2">
      <c r="A12" s="65" t="s">
        <v>32</v>
      </c>
      <c r="B12" s="40" t="s">
        <v>33</v>
      </c>
      <c r="C12" s="90" t="s">
        <v>34</v>
      </c>
      <c r="D12" s="83" t="s">
        <v>35</v>
      </c>
      <c r="E12" s="83" t="s">
        <v>34</v>
      </c>
      <c r="F12" s="66" t="s">
        <v>35</v>
      </c>
    </row>
    <row r="13" spans="1:6" s="1" customFormat="1" ht="18" customHeight="1" thickBot="1" x14ac:dyDescent="0.25">
      <c r="A13" s="70"/>
      <c r="B13" s="14"/>
      <c r="C13" s="11" t="s">
        <v>71</v>
      </c>
      <c r="D13" s="34" t="s">
        <v>25</v>
      </c>
      <c r="E13" s="11" t="s">
        <v>72</v>
      </c>
      <c r="F13" s="71" t="s">
        <v>25</v>
      </c>
    </row>
    <row r="14" spans="1:6" s="1" customFormat="1" ht="16.5" customHeight="1" x14ac:dyDescent="0.2">
      <c r="A14" s="72" t="s">
        <v>0</v>
      </c>
      <c r="B14" s="12" t="s">
        <v>41</v>
      </c>
      <c r="C14" s="48">
        <v>28822059</v>
      </c>
      <c r="D14" s="96">
        <f>C14/C$38*100</f>
        <v>5.56533533614967</v>
      </c>
      <c r="E14" s="48">
        <v>29602505</v>
      </c>
      <c r="F14" s="96">
        <f>E14/E$38*100</f>
        <v>5.1656041455672428</v>
      </c>
    </row>
    <row r="15" spans="1:6" s="1" customFormat="1" ht="17.100000000000001" customHeight="1" x14ac:dyDescent="0.2">
      <c r="A15" s="73" t="s">
        <v>1</v>
      </c>
      <c r="B15" s="12" t="s">
        <v>42</v>
      </c>
      <c r="C15" s="48">
        <v>14029971</v>
      </c>
      <c r="D15" s="94">
        <f t="shared" ref="D15:D37" si="0">C15/C$38*100</f>
        <v>2.7090879722179153</v>
      </c>
      <c r="E15" s="48">
        <v>15538354</v>
      </c>
      <c r="F15" s="94">
        <f t="shared" ref="F15:F37" si="1">E15/E$38*100</f>
        <v>2.7114254634089696</v>
      </c>
    </row>
    <row r="16" spans="1:6" s="1" customFormat="1" ht="17.100000000000001" customHeight="1" x14ac:dyDescent="0.2">
      <c r="A16" s="73" t="s">
        <v>2</v>
      </c>
      <c r="B16" s="12" t="s">
        <v>43</v>
      </c>
      <c r="C16" s="48">
        <v>64504736</v>
      </c>
      <c r="D16" s="94">
        <f t="shared" si="0"/>
        <v>12.455407388133017</v>
      </c>
      <c r="E16" s="48">
        <v>74874070</v>
      </c>
      <c r="F16" s="94">
        <f t="shared" si="1"/>
        <v>13.065441805938111</v>
      </c>
    </row>
    <row r="17" spans="1:6" s="1" customFormat="1" ht="17.100000000000001" customHeight="1" x14ac:dyDescent="0.2">
      <c r="A17" s="74" t="s">
        <v>3</v>
      </c>
      <c r="B17" s="12" t="s">
        <v>44</v>
      </c>
      <c r="C17" s="48">
        <v>0</v>
      </c>
      <c r="D17" s="94">
        <f t="shared" si="0"/>
        <v>0</v>
      </c>
      <c r="E17" s="48">
        <v>0</v>
      </c>
      <c r="F17" s="94">
        <f t="shared" si="1"/>
        <v>0</v>
      </c>
    </row>
    <row r="18" spans="1:6" s="1" customFormat="1" ht="17.100000000000001" customHeight="1" x14ac:dyDescent="0.2">
      <c r="A18" s="74" t="s">
        <v>4</v>
      </c>
      <c r="B18" s="12" t="s">
        <v>45</v>
      </c>
      <c r="C18" s="48">
        <v>23763</v>
      </c>
      <c r="D18" s="94">
        <f t="shared" si="0"/>
        <v>4.5884668958912547E-3</v>
      </c>
      <c r="E18" s="48">
        <v>23897</v>
      </c>
      <c r="F18" s="94">
        <f t="shared" si="1"/>
        <v>4.1699998789501225E-3</v>
      </c>
    </row>
    <row r="19" spans="1:6" s="1" customFormat="1" ht="17.100000000000001" customHeight="1" x14ac:dyDescent="0.2">
      <c r="A19" s="74" t="s">
        <v>5</v>
      </c>
      <c r="B19" s="12" t="s">
        <v>46</v>
      </c>
      <c r="C19" s="48">
        <v>9613</v>
      </c>
      <c r="D19" s="94">
        <f t="shared" si="0"/>
        <v>1.8562021743972826E-3</v>
      </c>
      <c r="E19" s="48">
        <v>9685</v>
      </c>
      <c r="F19" s="94">
        <f t="shared" si="1"/>
        <v>1.6900217109943481E-3</v>
      </c>
    </row>
    <row r="20" spans="1:6" s="1" customFormat="1" ht="17.100000000000001" customHeight="1" x14ac:dyDescent="0.2">
      <c r="A20" s="74" t="s">
        <v>6</v>
      </c>
      <c r="B20" s="12" t="s">
        <v>47</v>
      </c>
      <c r="C20" s="48">
        <v>2362074</v>
      </c>
      <c r="D20" s="94">
        <f t="shared" si="0"/>
        <v>0.4560997498062298</v>
      </c>
      <c r="E20" s="48">
        <v>2474732</v>
      </c>
      <c r="F20" s="94">
        <f t="shared" si="1"/>
        <v>0.43183797717010486</v>
      </c>
    </row>
    <row r="21" spans="1:6" s="1" customFormat="1" ht="17.100000000000001" customHeight="1" x14ac:dyDescent="0.2">
      <c r="A21" s="74" t="s">
        <v>7</v>
      </c>
      <c r="B21" s="12" t="s">
        <v>48</v>
      </c>
      <c r="C21" s="48">
        <v>23290474</v>
      </c>
      <c r="D21" s="94">
        <f t="shared" si="0"/>
        <v>4.4972254739980633</v>
      </c>
      <c r="E21" s="48">
        <v>26807567</v>
      </c>
      <c r="F21" s="94">
        <f t="shared" si="1"/>
        <v>4.6778905781038338</v>
      </c>
    </row>
    <row r="22" spans="1:6" s="1" customFormat="1" ht="17.100000000000001" customHeight="1" x14ac:dyDescent="0.2">
      <c r="A22" s="74" t="s">
        <v>8</v>
      </c>
      <c r="B22" s="12" t="s">
        <v>49</v>
      </c>
      <c r="C22" s="48">
        <v>20570754</v>
      </c>
      <c r="D22" s="94">
        <f t="shared" si="0"/>
        <v>3.9720668161647357</v>
      </c>
      <c r="E22" s="48">
        <v>20932186</v>
      </c>
      <c r="F22" s="94">
        <f t="shared" si="1"/>
        <v>3.6526431387270977</v>
      </c>
    </row>
    <row r="23" spans="1:6" s="1" customFormat="1" ht="17.100000000000001" customHeight="1" x14ac:dyDescent="0.2">
      <c r="A23" s="74" t="s">
        <v>9</v>
      </c>
      <c r="B23" s="12" t="s">
        <v>50</v>
      </c>
      <c r="C23" s="48">
        <v>219791021</v>
      </c>
      <c r="D23" s="94">
        <f t="shared" si="0"/>
        <v>42.440088535649515</v>
      </c>
      <c r="E23" s="48">
        <v>251085942</v>
      </c>
      <c r="F23" s="94">
        <f t="shared" si="1"/>
        <v>43.81421717144736</v>
      </c>
    </row>
    <row r="24" spans="1:6" s="1" customFormat="1" ht="17.100000000000001" customHeight="1" x14ac:dyDescent="0.2">
      <c r="A24" s="74" t="s">
        <v>10</v>
      </c>
      <c r="B24" s="12" t="s">
        <v>51</v>
      </c>
      <c r="C24" s="48">
        <v>37435</v>
      </c>
      <c r="D24" s="94">
        <f t="shared" si="0"/>
        <v>7.2284332048852895E-3</v>
      </c>
      <c r="E24" s="48">
        <v>20890</v>
      </c>
      <c r="F24" s="94">
        <f t="shared" si="1"/>
        <v>3.6452817287219341E-3</v>
      </c>
    </row>
    <row r="25" spans="1:6" s="1" customFormat="1" ht="17.100000000000001" customHeight="1" x14ac:dyDescent="0.2">
      <c r="A25" s="74" t="s">
        <v>11</v>
      </c>
      <c r="B25" s="12" t="s">
        <v>52</v>
      </c>
      <c r="C25" s="48">
        <v>33495</v>
      </c>
      <c r="D25" s="94">
        <f t="shared" si="0"/>
        <v>6.4676471269569328E-3</v>
      </c>
      <c r="E25" s="48">
        <v>34721</v>
      </c>
      <c r="F25" s="94">
        <f t="shared" si="1"/>
        <v>6.0587758211083902E-3</v>
      </c>
    </row>
    <row r="26" spans="1:6" s="1" customFormat="1" ht="17.100000000000001" customHeight="1" x14ac:dyDescent="0.2">
      <c r="A26" s="74" t="s">
        <v>12</v>
      </c>
      <c r="B26" s="12" t="s">
        <v>53</v>
      </c>
      <c r="C26" s="48">
        <v>7564470</v>
      </c>
      <c r="D26" s="94">
        <f t="shared" si="0"/>
        <v>1.4606455489610957</v>
      </c>
      <c r="E26" s="48">
        <v>8041707</v>
      </c>
      <c r="F26" s="94">
        <f t="shared" si="1"/>
        <v>1.4032689131084386</v>
      </c>
    </row>
    <row r="27" spans="1:6" s="1" customFormat="1" ht="17.100000000000001" customHeight="1" x14ac:dyDescent="0.2">
      <c r="A27" s="74" t="s">
        <v>13</v>
      </c>
      <c r="B27" s="12" t="s">
        <v>54</v>
      </c>
      <c r="C27" s="48">
        <v>2928886</v>
      </c>
      <c r="D27" s="94">
        <f t="shared" si="0"/>
        <v>0.56554713011149071</v>
      </c>
      <c r="E27" s="48">
        <v>3193479</v>
      </c>
      <c r="F27" s="94">
        <f t="shared" si="1"/>
        <v>0.55725852799220654</v>
      </c>
    </row>
    <row r="28" spans="1:6" s="1" customFormat="1" ht="17.100000000000001" customHeight="1" x14ac:dyDescent="0.2">
      <c r="A28" s="74" t="s">
        <v>14</v>
      </c>
      <c r="B28" s="12" t="s">
        <v>55</v>
      </c>
      <c r="C28" s="48">
        <v>391200</v>
      </c>
      <c r="D28" s="94">
        <f t="shared" si="0"/>
        <v>7.5537947635932273E-2</v>
      </c>
      <c r="E28" s="48">
        <v>490004</v>
      </c>
      <c r="F28" s="94">
        <f t="shared" si="1"/>
        <v>8.5505152139811524E-2</v>
      </c>
    </row>
    <row r="29" spans="1:6" s="1" customFormat="1" ht="17.100000000000001" customHeight="1" x14ac:dyDescent="0.2">
      <c r="A29" s="74" t="s">
        <v>15</v>
      </c>
      <c r="B29" s="12" t="s">
        <v>56</v>
      </c>
      <c r="C29" s="48">
        <v>3874578</v>
      </c>
      <c r="D29" s="94">
        <f t="shared" si="0"/>
        <v>0.74815355336230882</v>
      </c>
      <c r="E29" s="48">
        <v>5432503</v>
      </c>
      <c r="F29" s="94">
        <f t="shared" si="1"/>
        <v>0.94796572173897053</v>
      </c>
    </row>
    <row r="30" spans="1:6" s="1" customFormat="1" ht="17.100000000000001" customHeight="1" x14ac:dyDescent="0.2">
      <c r="A30" s="74" t="s">
        <v>16</v>
      </c>
      <c r="B30" s="12" t="s">
        <v>57</v>
      </c>
      <c r="C30" s="48">
        <v>87216</v>
      </c>
      <c r="D30" s="94">
        <f t="shared" si="0"/>
        <v>1.6840791515888215E-2</v>
      </c>
      <c r="E30" s="48">
        <v>134440</v>
      </c>
      <c r="F30" s="94">
        <f t="shared" si="1"/>
        <v>2.345963023501086E-2</v>
      </c>
    </row>
    <row r="31" spans="1:6" s="1" customFormat="1" ht="17.100000000000001" customHeight="1" x14ac:dyDescent="0.2">
      <c r="A31" s="74" t="s">
        <v>17</v>
      </c>
      <c r="B31" s="12" t="s">
        <v>58</v>
      </c>
      <c r="C31" s="48">
        <v>1938824</v>
      </c>
      <c r="D31" s="94">
        <f t="shared" si="0"/>
        <v>0.37437317430288541</v>
      </c>
      <c r="E31" s="48">
        <v>2404425</v>
      </c>
      <c r="F31" s="94">
        <f t="shared" si="1"/>
        <v>0.41956948399149047</v>
      </c>
    </row>
    <row r="32" spans="1:6" s="1" customFormat="1" ht="17.100000000000001" customHeight="1" x14ac:dyDescent="0.2">
      <c r="A32" s="75" t="s">
        <v>23</v>
      </c>
      <c r="B32" s="6" t="s">
        <v>59</v>
      </c>
      <c r="C32" s="49">
        <f>SUM(C14:C31)</f>
        <v>390260569</v>
      </c>
      <c r="D32" s="95">
        <f t="shared" si="0"/>
        <v>75.356550167410887</v>
      </c>
      <c r="E32" s="49">
        <f>SUM(E14:E31)</f>
        <v>441101107</v>
      </c>
      <c r="F32" s="95">
        <f t="shared" si="1"/>
        <v>76.971651788708414</v>
      </c>
    </row>
    <row r="33" spans="1:6" s="1" customFormat="1" ht="17.100000000000001" customHeight="1" x14ac:dyDescent="0.2">
      <c r="A33" s="76" t="s">
        <v>22</v>
      </c>
      <c r="B33" s="4" t="s">
        <v>60</v>
      </c>
      <c r="C33" s="50">
        <v>112891224</v>
      </c>
      <c r="D33" s="94">
        <f t="shared" si="0"/>
        <v>21.798495314591772</v>
      </c>
      <c r="E33" s="50">
        <v>113723004</v>
      </c>
      <c r="F33" s="94">
        <f t="shared" si="1"/>
        <v>19.844537511563974</v>
      </c>
    </row>
    <row r="34" spans="1:6" s="1" customFormat="1" ht="17.100000000000001" customHeight="1" x14ac:dyDescent="0.2">
      <c r="A34" s="76" t="s">
        <v>20</v>
      </c>
      <c r="B34" s="5" t="s">
        <v>61</v>
      </c>
      <c r="C34" s="50">
        <v>1176945</v>
      </c>
      <c r="D34" s="94">
        <f t="shared" si="0"/>
        <v>0.22725973870238322</v>
      </c>
      <c r="E34" s="50">
        <v>318200</v>
      </c>
      <c r="F34" s="94">
        <f t="shared" si="1"/>
        <v>5.5525545527971253E-2</v>
      </c>
    </row>
    <row r="35" spans="1:6" s="1" customFormat="1" ht="17.100000000000001" customHeight="1" x14ac:dyDescent="0.2">
      <c r="A35" s="76" t="s">
        <v>21</v>
      </c>
      <c r="B35" s="15" t="s">
        <v>62</v>
      </c>
      <c r="C35" s="50">
        <v>13556659</v>
      </c>
      <c r="D35" s="94">
        <f t="shared" si="0"/>
        <v>2.6176947792949643</v>
      </c>
      <c r="E35" s="50">
        <v>17927250</v>
      </c>
      <c r="F35" s="94">
        <f t="shared" si="1"/>
        <v>3.1282851541996308</v>
      </c>
    </row>
    <row r="36" spans="1:6" s="1" customFormat="1" ht="17.100000000000001" customHeight="1" x14ac:dyDescent="0.2">
      <c r="A36" s="74" t="s">
        <v>19</v>
      </c>
      <c r="B36" s="15" t="s">
        <v>63</v>
      </c>
      <c r="C36" s="50">
        <v>0</v>
      </c>
      <c r="D36" s="94">
        <f t="shared" si="0"/>
        <v>0</v>
      </c>
      <c r="E36" s="50">
        <v>0</v>
      </c>
      <c r="F36" s="94">
        <f t="shared" si="1"/>
        <v>0</v>
      </c>
    </row>
    <row r="37" spans="1:6" s="1" customFormat="1" ht="17.100000000000001" customHeight="1" x14ac:dyDescent="0.2">
      <c r="A37" s="75" t="s">
        <v>18</v>
      </c>
      <c r="B37" s="7" t="s">
        <v>64</v>
      </c>
      <c r="C37" s="51">
        <f>SUM(C33:C36)</f>
        <v>127624828</v>
      </c>
      <c r="D37" s="80">
        <f t="shared" si="0"/>
        <v>24.64344983258912</v>
      </c>
      <c r="E37" s="51">
        <f>SUM(E33:E36)</f>
        <v>131968454</v>
      </c>
      <c r="F37" s="80">
        <f t="shared" si="1"/>
        <v>23.028348211291576</v>
      </c>
    </row>
    <row r="38" spans="1:6" s="1" customFormat="1" ht="17.100000000000001" customHeight="1" x14ac:dyDescent="0.2">
      <c r="A38" s="81" t="s">
        <v>24</v>
      </c>
      <c r="B38" s="82" t="s">
        <v>65</v>
      </c>
      <c r="C38" s="91">
        <f>C32+C37</f>
        <v>517885397</v>
      </c>
      <c r="D38" s="92">
        <f>D32+D37</f>
        <v>100</v>
      </c>
      <c r="E38" s="91">
        <f>E32+E37</f>
        <v>573069561</v>
      </c>
      <c r="F38" s="92">
        <f>F32+F37</f>
        <v>99.999999999999986</v>
      </c>
    </row>
    <row r="40" spans="1:6" x14ac:dyDescent="0.25">
      <c r="B40" s="36"/>
      <c r="C40" s="37"/>
      <c r="E40" s="37"/>
    </row>
    <row r="41" spans="1:6" x14ac:dyDescent="0.25">
      <c r="A41" s="84" t="s">
        <v>70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  <row r="50" spans="3:6" x14ac:dyDescent="0.25">
      <c r="C50" s="44"/>
      <c r="D50" s="44"/>
      <c r="E50" s="44"/>
      <c r="F50" s="44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5"/>
      <c r="D55" s="45"/>
      <c r="E55" s="45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7"/>
      <c r="D68" s="45"/>
      <c r="E68" s="47"/>
      <c r="F68" s="45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  <row r="75" spans="3:6" x14ac:dyDescent="0.25">
      <c r="C75" s="44"/>
      <c r="D75" s="44"/>
      <c r="E75" s="44"/>
      <c r="F75" s="44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osiguranja&amp;RKvartalni izvještaj</oddHeader>
    <oddFooter>&amp;CU izvještaj su uključeni podaci zaključno sa 30.09.2024. godine</oddFooter>
  </headerFooter>
  <ignoredErrors>
    <ignoredError sqref="A14:A31" numberStoredAsText="1"/>
    <ignoredError sqref="A32:A36 A38" twoDigitTextYear="1"/>
    <ignoredError sqref="A37" twoDigitTextYear="1" numberStoredAsText="1"/>
    <ignoredError sqref="D32:D37 E32 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9" t="s">
        <v>36</v>
      </c>
      <c r="D7" s="99"/>
      <c r="E7" s="99"/>
      <c r="F7" s="99"/>
      <c r="G7" s="99"/>
      <c r="H7" s="99"/>
      <c r="I7" s="100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1" t="s">
        <v>37</v>
      </c>
      <c r="H8" s="101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0.2851562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68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3"/>
      <c r="B11" s="64"/>
      <c r="C11" s="97" t="s">
        <v>36</v>
      </c>
      <c r="D11" s="97"/>
      <c r="E11" s="97"/>
      <c r="F11" s="98"/>
    </row>
    <row r="12" spans="1:6" s="1" customFormat="1" ht="18" customHeight="1" x14ac:dyDescent="0.2">
      <c r="A12" s="65" t="s">
        <v>32</v>
      </c>
      <c r="B12" s="40" t="s">
        <v>33</v>
      </c>
      <c r="C12" s="88" t="s">
        <v>34</v>
      </c>
      <c r="D12" s="83" t="s">
        <v>35</v>
      </c>
      <c r="E12" s="83" t="s">
        <v>34</v>
      </c>
      <c r="F12" s="66" t="s">
        <v>35</v>
      </c>
    </row>
    <row r="13" spans="1:6" s="1" customFormat="1" ht="18" customHeight="1" thickBot="1" x14ac:dyDescent="0.25">
      <c r="A13" s="67"/>
      <c r="B13" s="68"/>
      <c r="C13" s="69" t="s">
        <v>71</v>
      </c>
      <c r="D13" s="85" t="s">
        <v>25</v>
      </c>
      <c r="E13" s="69" t="s">
        <v>72</v>
      </c>
      <c r="F13" s="77" t="s">
        <v>25</v>
      </c>
    </row>
    <row r="14" spans="1:6" s="1" customFormat="1" ht="16.5" customHeight="1" x14ac:dyDescent="0.25">
      <c r="A14" s="19" t="s">
        <v>0</v>
      </c>
      <c r="B14" s="12" t="s">
        <v>41</v>
      </c>
      <c r="C14" s="86">
        <v>15347457</v>
      </c>
      <c r="D14" s="93">
        <f>C14/C$38*100</f>
        <v>6.7793821376387564</v>
      </c>
      <c r="E14" s="86">
        <v>17793787.220000003</v>
      </c>
      <c r="F14" s="93">
        <f>E14/E$38*100</f>
        <v>7.0818170859523706</v>
      </c>
    </row>
    <row r="15" spans="1:6" s="1" customFormat="1" ht="17.100000000000001" customHeight="1" x14ac:dyDescent="0.25">
      <c r="A15" s="22" t="s">
        <v>1</v>
      </c>
      <c r="B15" s="12" t="s">
        <v>42</v>
      </c>
      <c r="C15" s="87">
        <v>1990060</v>
      </c>
      <c r="D15" s="94">
        <f t="shared" ref="D15:D37" si="0">C15/C$38*100</f>
        <v>0.87906271487383125</v>
      </c>
      <c r="E15" s="87">
        <v>2195665.5700000003</v>
      </c>
      <c r="F15" s="94">
        <f t="shared" ref="F15:F37" si="1">E15/E$38*100</f>
        <v>0.87386129531694767</v>
      </c>
    </row>
    <row r="16" spans="1:6" s="1" customFormat="1" ht="17.100000000000001" customHeight="1" x14ac:dyDescent="0.25">
      <c r="A16" s="22" t="s">
        <v>2</v>
      </c>
      <c r="B16" s="12" t="s">
        <v>43</v>
      </c>
      <c r="C16" s="87">
        <v>16453770</v>
      </c>
      <c r="D16" s="94">
        <f t="shared" si="0"/>
        <v>7.268070171808688</v>
      </c>
      <c r="E16" s="87">
        <v>18457366.729999997</v>
      </c>
      <c r="F16" s="94">
        <f t="shared" si="1"/>
        <v>7.3459176202401943</v>
      </c>
    </row>
    <row r="17" spans="1:6" s="1" customFormat="1" ht="17.100000000000001" customHeight="1" x14ac:dyDescent="0.25">
      <c r="A17" s="19" t="s">
        <v>3</v>
      </c>
      <c r="B17" s="12" t="s">
        <v>44</v>
      </c>
      <c r="C17" s="87">
        <v>11530</v>
      </c>
      <c r="D17" s="94">
        <f t="shared" si="0"/>
        <v>5.0931093044909569E-3</v>
      </c>
      <c r="E17" s="87">
        <v>23059.14</v>
      </c>
      <c r="F17" s="94">
        <f t="shared" si="1"/>
        <v>9.1773948749830966E-3</v>
      </c>
    </row>
    <row r="18" spans="1:6" s="1" customFormat="1" ht="17.100000000000001" customHeight="1" x14ac:dyDescent="0.25">
      <c r="A18" s="19" t="s">
        <v>4</v>
      </c>
      <c r="B18" s="12" t="s">
        <v>45</v>
      </c>
      <c r="C18" s="87">
        <v>1194</v>
      </c>
      <c r="D18" s="94">
        <f t="shared" si="0"/>
        <v>5.2742172676168277E-4</v>
      </c>
      <c r="E18" s="87">
        <v>1161.3599999999999</v>
      </c>
      <c r="F18" s="94">
        <f t="shared" si="1"/>
        <v>4.6221408569488572E-4</v>
      </c>
    </row>
    <row r="19" spans="1:6" s="1" customFormat="1" ht="17.100000000000001" customHeight="1" x14ac:dyDescent="0.25">
      <c r="A19" s="19" t="s">
        <v>5</v>
      </c>
      <c r="B19" s="12" t="s">
        <v>46</v>
      </c>
      <c r="C19" s="87">
        <v>1304</v>
      </c>
      <c r="D19" s="94">
        <f t="shared" si="0"/>
        <v>5.76011668088136E-4</v>
      </c>
      <c r="E19" s="87">
        <v>606.44000000000005</v>
      </c>
      <c r="F19" s="94">
        <f t="shared" si="1"/>
        <v>2.4135936327134274E-4</v>
      </c>
    </row>
    <row r="20" spans="1:6" s="1" customFormat="1" ht="16.5" customHeight="1" x14ac:dyDescent="0.25">
      <c r="A20" s="19" t="s">
        <v>6</v>
      </c>
      <c r="B20" s="12" t="s">
        <v>47</v>
      </c>
      <c r="C20" s="87">
        <v>1012593</v>
      </c>
      <c r="D20" s="94">
        <f t="shared" si="0"/>
        <v>0.44728940415979279</v>
      </c>
      <c r="E20" s="87">
        <v>545131.81999999995</v>
      </c>
      <c r="F20" s="94">
        <f t="shared" si="1"/>
        <v>0.21695908741862047</v>
      </c>
    </row>
    <row r="21" spans="1:6" s="1" customFormat="1" ht="17.100000000000001" customHeight="1" x14ac:dyDescent="0.25">
      <c r="A21" s="19" t="s">
        <v>7</v>
      </c>
      <c r="B21" s="12" t="s">
        <v>48</v>
      </c>
      <c r="C21" s="87">
        <v>7016103</v>
      </c>
      <c r="D21" s="94">
        <f t="shared" si="0"/>
        <v>3.0992003010032017</v>
      </c>
      <c r="E21" s="87">
        <v>7257676.8500000006</v>
      </c>
      <c r="F21" s="94">
        <f t="shared" si="1"/>
        <v>2.8885104269922239</v>
      </c>
    </row>
    <row r="22" spans="1:6" s="1" customFormat="1" ht="16.5" customHeight="1" x14ac:dyDescent="0.25">
      <c r="A22" s="19" t="s">
        <v>8</v>
      </c>
      <c r="B22" s="12" t="s">
        <v>49</v>
      </c>
      <c r="C22" s="87">
        <v>13422962</v>
      </c>
      <c r="D22" s="94">
        <f t="shared" si="0"/>
        <v>5.9292812364291878</v>
      </c>
      <c r="E22" s="87">
        <v>16905045.330000002</v>
      </c>
      <c r="F22" s="94">
        <f t="shared" si="1"/>
        <v>6.7281033192434299</v>
      </c>
    </row>
    <row r="23" spans="1:6" s="1" customFormat="1" ht="17.100000000000001" customHeight="1" x14ac:dyDescent="0.25">
      <c r="A23" s="19" t="s">
        <v>9</v>
      </c>
      <c r="B23" s="12" t="s">
        <v>50</v>
      </c>
      <c r="C23" s="87">
        <v>143611365</v>
      </c>
      <c r="D23" s="94">
        <f t="shared" si="0"/>
        <v>63.436979992380479</v>
      </c>
      <c r="E23" s="87">
        <v>158784894.39000002</v>
      </c>
      <c r="F23" s="94">
        <f t="shared" si="1"/>
        <v>63.195404338562419</v>
      </c>
    </row>
    <row r="24" spans="1:6" s="1" customFormat="1" ht="16.5" customHeight="1" x14ac:dyDescent="0.25">
      <c r="A24" s="19" t="s">
        <v>10</v>
      </c>
      <c r="B24" s="12" t="s">
        <v>51</v>
      </c>
      <c r="C24" s="87">
        <v>120070</v>
      </c>
      <c r="D24" s="94">
        <f t="shared" si="0"/>
        <v>5.3038129591520308E-2</v>
      </c>
      <c r="E24" s="87">
        <v>120379.9</v>
      </c>
      <c r="F24" s="94">
        <f t="shared" si="1"/>
        <v>4.7910454479697752E-2</v>
      </c>
    </row>
    <row r="25" spans="1:6" s="1" customFormat="1" ht="16.5" customHeight="1" x14ac:dyDescent="0.25">
      <c r="A25" s="19" t="s">
        <v>11</v>
      </c>
      <c r="B25" s="12" t="s">
        <v>52</v>
      </c>
      <c r="C25" s="87">
        <v>10591</v>
      </c>
      <c r="D25" s="94">
        <f t="shared" si="0"/>
        <v>4.6783278962587785E-3</v>
      </c>
      <c r="E25" s="87">
        <v>13039.470000000001</v>
      </c>
      <c r="F25" s="94">
        <f t="shared" si="1"/>
        <v>5.1896282840771966E-3</v>
      </c>
    </row>
    <row r="26" spans="1:6" s="1" customFormat="1" ht="17.100000000000001" customHeight="1" x14ac:dyDescent="0.25">
      <c r="A26" s="19" t="s">
        <v>12</v>
      </c>
      <c r="B26" s="12" t="s">
        <v>53</v>
      </c>
      <c r="C26" s="87">
        <v>2742555</v>
      </c>
      <c r="D26" s="94">
        <f t="shared" si="0"/>
        <v>1.2114598775870073</v>
      </c>
      <c r="E26" s="87">
        <v>2810680.2899999996</v>
      </c>
      <c r="F26" s="94">
        <f t="shared" si="1"/>
        <v>1.1186333440302632</v>
      </c>
    </row>
    <row r="27" spans="1:6" s="1" customFormat="1" ht="17.100000000000001" customHeight="1" x14ac:dyDescent="0.25">
      <c r="A27" s="19" t="s">
        <v>13</v>
      </c>
      <c r="B27" s="12" t="s">
        <v>54</v>
      </c>
      <c r="C27" s="87">
        <v>3173188</v>
      </c>
      <c r="D27" s="94">
        <f t="shared" si="0"/>
        <v>1.401681988525503</v>
      </c>
      <c r="E27" s="87">
        <v>3525490.32</v>
      </c>
      <c r="F27" s="94">
        <f t="shared" si="1"/>
        <v>1.4031233079191381</v>
      </c>
    </row>
    <row r="28" spans="1:6" s="1" customFormat="1" ht="17.100000000000001" customHeight="1" x14ac:dyDescent="0.25">
      <c r="A28" s="19" t="s">
        <v>14</v>
      </c>
      <c r="B28" s="12" t="s">
        <v>55</v>
      </c>
      <c r="C28" s="87">
        <v>16423</v>
      </c>
      <c r="D28" s="94">
        <f t="shared" si="0"/>
        <v>7.2544782400394614E-3</v>
      </c>
      <c r="E28" s="87">
        <v>14962.66</v>
      </c>
      <c r="F28" s="94">
        <f t="shared" si="1"/>
        <v>5.9550459904452024E-3</v>
      </c>
    </row>
    <row r="29" spans="1:6" s="1" customFormat="1" ht="17.100000000000001" customHeight="1" x14ac:dyDescent="0.25">
      <c r="A29" s="19" t="s">
        <v>15</v>
      </c>
      <c r="B29" s="12" t="s">
        <v>56</v>
      </c>
      <c r="C29" s="87">
        <v>1218008</v>
      </c>
      <c r="D29" s="94">
        <f t="shared" si="0"/>
        <v>0.53802670231955085</v>
      </c>
      <c r="E29" s="87">
        <v>1646652</v>
      </c>
      <c r="F29" s="94">
        <f t="shared" si="1"/>
        <v>0.65535729544469856</v>
      </c>
    </row>
    <row r="30" spans="1:6" s="1" customFormat="1" ht="17.100000000000001" customHeight="1" x14ac:dyDescent="0.25">
      <c r="A30" s="19" t="s">
        <v>16</v>
      </c>
      <c r="B30" s="12" t="s">
        <v>57</v>
      </c>
      <c r="C30" s="87">
        <v>675</v>
      </c>
      <c r="D30" s="94">
        <f t="shared" si="0"/>
        <v>2.9816554904869001E-4</v>
      </c>
      <c r="E30" s="87">
        <v>2073.06</v>
      </c>
      <c r="F30" s="94">
        <f t="shared" si="1"/>
        <v>8.2506503796466206E-4</v>
      </c>
    </row>
    <row r="31" spans="1:6" s="1" customFormat="1" ht="17.100000000000001" customHeight="1" x14ac:dyDescent="0.25">
      <c r="A31" s="19" t="s">
        <v>17</v>
      </c>
      <c r="B31" s="12" t="s">
        <v>58</v>
      </c>
      <c r="C31" s="87">
        <v>512378</v>
      </c>
      <c r="D31" s="94">
        <f t="shared" si="0"/>
        <v>0.22633106324514027</v>
      </c>
      <c r="E31" s="87">
        <v>792030.67</v>
      </c>
      <c r="F31" s="94">
        <f t="shared" si="1"/>
        <v>0.31522330024829326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206662226</v>
      </c>
      <c r="D32" s="95">
        <f t="shared" si="0"/>
        <v>91.288231233947343</v>
      </c>
      <c r="E32" s="49">
        <f>SUM(E14:E31)</f>
        <v>230889703.22</v>
      </c>
      <c r="F32" s="95">
        <f t="shared" si="1"/>
        <v>91.892671583484727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50">
        <v>17540066</v>
      </c>
      <c r="D33" s="94">
        <f t="shared" si="0"/>
        <v>7.7479161618374217</v>
      </c>
      <c r="E33" s="50">
        <v>18121622.149999999</v>
      </c>
      <c r="F33" s="94">
        <f t="shared" si="1"/>
        <v>7.2122933572453336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50">
        <v>17096</v>
      </c>
      <c r="D34" s="94">
        <f t="shared" si="0"/>
        <v>7.5517603356094875E-3</v>
      </c>
      <c r="E34" s="50">
        <v>3044.33</v>
      </c>
      <c r="F34" s="94">
        <f t="shared" si="1"/>
        <v>1.2116244812147067E-3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50">
        <v>2009002</v>
      </c>
      <c r="D35" s="94">
        <f t="shared" si="0"/>
        <v>0.88742990277024636</v>
      </c>
      <c r="E35" s="50">
        <v>2245822.48</v>
      </c>
      <c r="F35" s="94">
        <f t="shared" si="1"/>
        <v>0.89382343478871407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50">
        <v>155913</v>
      </c>
      <c r="D36" s="94">
        <f t="shared" si="0"/>
        <v>6.8870941109375416E-2</v>
      </c>
      <c r="E36" s="50">
        <v>0</v>
      </c>
      <c r="F36" s="94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19722077</v>
      </c>
      <c r="D37" s="80">
        <f t="shared" si="0"/>
        <v>8.7117687660526535</v>
      </c>
      <c r="E37" s="51">
        <f>SUM(E33:E36)</f>
        <v>20370488.959999997</v>
      </c>
      <c r="F37" s="80">
        <f t="shared" si="1"/>
        <v>8.1073284165152604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226384303</v>
      </c>
      <c r="D38" s="78">
        <f>D32+D37</f>
        <v>100</v>
      </c>
      <c r="E38" s="25">
        <f>E32+E37</f>
        <v>251260192.18000001</v>
      </c>
      <c r="F38" s="78">
        <f>F32+F37</f>
        <v>99.999999999999986</v>
      </c>
    </row>
    <row r="40" spans="1:6" x14ac:dyDescent="0.25">
      <c r="C40" s="37"/>
      <c r="E40" s="37"/>
    </row>
    <row r="41" spans="1:6" x14ac:dyDescent="0.25">
      <c r="A41" s="84" t="s">
        <v>67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osiguranja&amp;RKvartalni izvještaj</oddHeader>
    <oddFooter>&amp;CU izvještaj su uključeni podaci zaključno sa 30.09.2024. godine</oddFooter>
  </headerFooter>
  <ignoredErrors>
    <ignoredError sqref="A14:A31" numberStoredAsText="1"/>
    <ignoredError sqref="A32:A33 A37" twoDigitTextYear="1" numberStoredAsText="1"/>
    <ignoredError sqref="A34:A36 A38" twoDigitTextYear="1"/>
    <ignoredError sqref="D32:D37 E37 E32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9" t="s">
        <v>36</v>
      </c>
      <c r="D7" s="99"/>
      <c r="E7" s="99"/>
      <c r="F7" s="99"/>
      <c r="G7" s="99"/>
      <c r="H7" s="99"/>
      <c r="I7" s="100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1" t="s">
        <v>37</v>
      </c>
      <c r="H8" s="101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2020-10-30T14:34:24Z</cp:lastPrinted>
  <dcterms:created xsi:type="dcterms:W3CDTF">2018-01-08T12:56:16Z</dcterms:created>
  <dcterms:modified xsi:type="dcterms:W3CDTF">2025-01-29T08:38:28Z</dcterms:modified>
</cp:coreProperties>
</file>