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/Jezici/BS EVLADA 28_0125/"/>
    </mc:Choice>
  </mc:AlternateContent>
  <xr:revisionPtr revIDLastSave="45" documentId="13_ncr:1_{F330CE56-A7D1-4503-B453-99B15486EE95}" xr6:coauthVersionLast="47" xr6:coauthVersionMax="47" xr10:uidLastSave="{2940B4C3-867A-4739-8CA8-A3B1F946255F}"/>
  <bookViews>
    <workbookView xWindow="-108" yWindow="-108" windowWidth="23256" windowHeight="12456" xr2:uid="{00000000-000D-0000-FFFF-FFFF00000000}"/>
  </bookViews>
  <sheets>
    <sheet name="BiH" sheetId="41" r:id="rId1"/>
    <sheet name="FBiH" sheetId="42" r:id="rId2"/>
    <sheet name="RS" sheetId="43" r:id="rId3"/>
  </sheets>
  <calcPr calcId="181029"/>
</workbook>
</file>

<file path=xl/calcChain.xml><?xml version="1.0" encoding="utf-8"?>
<calcChain xmlns="http://schemas.openxmlformats.org/spreadsheetml/2006/main">
  <c r="M35" i="41" l="1"/>
  <c r="E25" i="43"/>
  <c r="C25" i="43" l="1"/>
  <c r="M11" i="42" l="1"/>
  <c r="C21" i="42"/>
  <c r="D11" i="42" l="1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K11" i="41" s="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E21" i="42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F19" i="42" l="1"/>
  <c r="H20" i="42"/>
  <c r="M27" i="41"/>
  <c r="M25" i="43"/>
  <c r="N24" i="43" s="1"/>
  <c r="M21" i="42"/>
  <c r="M13" i="4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N12" i="42" l="1"/>
  <c r="L12" i="42"/>
  <c r="N25" i="41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<sst xmlns="http://schemas.openxmlformats.org/spreadsheetml/2006/main" count="173" uniqueCount="66">
  <si>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</si>
  <si>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</si>
  <si>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</si>
  <si>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</si>
  <si>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</si>
  <si>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</si>
  <si>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</si>
  <si>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</si>
  <si>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</si>
  <si>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</si>
  <si>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</si>
  <si>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</si>
  <si>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</si>
  <si>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</si>
  <si>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</si>
  <si>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</si>
  <si>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</si>
  <si>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</si>
  <si>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</si>
  <si>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</si>
  <si>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</si>
  <si>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</si>
  <si>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</si>
  <si>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</si>
  <si>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</si>
  <si>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</si>
  <si>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</si>
  <si>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</si>
  <si>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</si>
  <si>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</si>
  <si>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</si>
  <si>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</si>
  <si>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</si>
  <si>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</si>
  <si>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</si>
  <si>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</si>
  <si>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</si>
  <si>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</si>
  <si>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</si>
  <si>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</si>
  <si>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</si>
  <si>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</si>
  <si>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</si>
  <si>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</si>
  <si>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</si>
  <si>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</si>
  <si>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</si>
  <si>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</si>
  <si>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</si>
  <si>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</si>
  <si>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</si>
  <si>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</si>
  <si>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</si>
  <si>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</si>
  <si>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</si>
  <si>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</si>
  <si>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</si>
  <si>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</si>
  <si>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</si>
  <si>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</si>
  <si>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</si>
  <si>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</si>
  <si>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</si>
  <si>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</si>
  <si>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</si>
  <si>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I-VIII-2024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</si>
</sst>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1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3" fontId="10" fillId="0" borderId="0" xfId="3" applyNumberFormat="1" applyFont="1" applyAlignment="1">
      <alignment horizontal="right" vertical="center"/>
    </xf>
    <xf numFmtId="0" fontId="11" fillId="0" borderId="0" xfId="0" applyFont="1"/>
    <xf numFmtId="3" fontId="10" fillId="0" borderId="0" xfId="1" applyNumberFormat="1" applyFont="1" applyAlignment="1">
      <alignment horizontal="right" vertical="center"/>
    </xf>
    <xf numFmtId="0" fontId="10" fillId="0" borderId="0" xfId="2" applyFont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Alignment="1">
      <alignment horizontal="right" vertical="center"/>
    </xf>
    <xf numFmtId="165" fontId="11" fillId="0" borderId="0" xfId="0" applyNumberFormat="1" applyFont="1"/>
    <xf numFmtId="0" fontId="13" fillId="0" borderId="0" xfId="0" applyFont="1"/>
    <xf numFmtId="167" fontId="0" fillId="0" borderId="0" xfId="0" applyNumberFormat="1"/>
    <xf numFmtId="0" fontId="0" fillId="0" borderId="0" xfId="0" applyAlignment="1">
      <alignment horizontal="center"/>
    </xf>
    <xf numFmtId="167" fontId="17" fillId="0" borderId="0" xfId="0" applyNumberFormat="1" applyFont="1"/>
    <xf numFmtId="167" fontId="11" fillId="0" borderId="0" xfId="0" applyNumberFormat="1" applyFont="1" applyAlignment="1">
      <alignment horizontal="center"/>
    </xf>
    <xf numFmtId="0" fontId="14" fillId="0" borderId="0" xfId="2" applyFont="1" applyAlignment="1">
      <alignment horizontal="left" vertical="center" indent="1"/>
    </xf>
    <xf numFmtId="0" fontId="10" fillId="0" borderId="0" xfId="4" applyFont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/>
    <xf numFmtId="165" fontId="0" fillId="0" borderId="0" xfId="0" applyNumberFormat="1"/>
    <xf numFmtId="4" fontId="16" fillId="0" borderId="0" xfId="0" applyNumberFormat="1" applyFont="1"/>
    <xf numFmtId="3" fontId="16" fillId="0" borderId="0" xfId="0" applyNumberFormat="1" applyFont="1"/>
    <xf numFmtId="3" fontId="18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8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3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165" fontId="2" fillId="0" borderId="8" xfId="6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5" fontId="3" fillId="0" borderId="9" xfId="6" applyNumberFormat="1" applyFont="1" applyFill="1" applyBorder="1" applyAlignment="1">
      <alignment horizontal="right" vertical="center"/>
    </xf>
    <xf numFmtId="3" fontId="3" fillId="0" borderId="0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4.4" x14ac:dyDescent="0.3"/>
  <cols>
    <col min="1" max="1" width="4.33203125" customWidth="1"/>
    <col min="2" max="2" width="23.88671875" customWidth="1"/>
    <col min="3" max="3" width="13.44140625" customWidth="1"/>
    <col min="4" max="4" width="10.6640625" customWidth="1"/>
    <col min="5" max="5" width="13.44140625" customWidth="1"/>
    <col min="6" max="6" width="10.6640625" customWidth="1"/>
    <col min="7" max="7" width="13.44140625" customWidth="1"/>
    <col min="8" max="8" width="10.6640625" customWidth="1"/>
    <col min="9" max="9" width="13.44140625" customWidth="1"/>
    <col min="10" max="10" width="10.6640625" customWidth="1"/>
    <col min="11" max="11" width="13.44140625" customWidth="1"/>
    <col min="12" max="12" width="10.6640625" customWidth="1"/>
    <col min="13" max="13" width="13.44140625" customWidth="1"/>
    <col min="14" max="14" width="10.6640625" customWidth="1"/>
    <col min="15" max="15" width="15.5546875" customWidth="1"/>
    <col min="16" max="17" width="8.6640625" customWidth="1"/>
    <col min="18" max="19" width="14.6640625" customWidth="1"/>
    <col min="20" max="20" width="10.109375" customWidth="1"/>
    <col min="21" max="22" width="8.6640625" customWidth="1"/>
  </cols>
  <sheetData>
    <row r="4" spans="1:14" x14ac:dyDescent="0.3">
      <c r="F4" s="1"/>
    </row>
    <row r="5" spans="1:14" x14ac:dyDescent="0.3">
      <c r="C5" s="54" t="s">
        <v>47</v>
      </c>
    </row>
    <row r="6" spans="1:14" x14ac:dyDescent="0.3">
      <c r="C6" s="2"/>
    </row>
    <row r="7" spans="1:14" ht="15" thickBot="1" x14ac:dyDescent="0.35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3">
      <c r="A8" s="4"/>
      <c r="B8" s="65" t="s">
        <v>7</v>
      </c>
      <c r="C8" s="70" t="s">
        <v>53</v>
      </c>
      <c r="D8" s="70"/>
      <c r="E8" s="71"/>
      <c r="F8" s="71"/>
      <c r="G8" s="70" t="s">
        <v>54</v>
      </c>
      <c r="H8" s="70"/>
      <c r="I8" s="70"/>
      <c r="J8" s="70"/>
      <c r="K8" s="70" t="s">
        <v>55</v>
      </c>
      <c r="L8" s="70"/>
      <c r="M8" s="70"/>
      <c r="N8" s="72"/>
    </row>
    <row r="9" spans="1:14" ht="19.5" customHeight="1" x14ac:dyDescent="0.3">
      <c r="A9" s="5"/>
      <c r="B9" s="66"/>
      <c r="C9" s="68" t="s">
        <v>46</v>
      </c>
      <c r="D9" s="68"/>
      <c r="E9" s="68" t="s">
        <v>20</v>
      </c>
      <c r="F9" s="68"/>
      <c r="G9" s="68" t="s">
        <v>46</v>
      </c>
      <c r="H9" s="68"/>
      <c r="I9" s="68" t="s">
        <v>20</v>
      </c>
      <c r="J9" s="68"/>
      <c r="K9" s="68" t="s">
        <v>46</v>
      </c>
      <c r="L9" s="68"/>
      <c r="M9" s="68" t="s">
        <v>20</v>
      </c>
      <c r="N9" s="69"/>
    </row>
    <row r="10" spans="1:14" ht="18.75" customHeight="1" thickBot="1" x14ac:dyDescent="0.35">
      <c r="A10" s="6"/>
      <c r="B10" s="67"/>
      <c r="C10" s="42" t="s">
        <v>65</v>
      </c>
      <c r="D10" s="47" t="s">
        <v>48</v>
      </c>
      <c r="E10" s="42" t="s">
        <v>65</v>
      </c>
      <c r="F10" s="7" t="s">
        <v>48</v>
      </c>
      <c r="G10" s="42" t="s">
        <v>65</v>
      </c>
      <c r="H10" s="47" t="s">
        <v>48</v>
      </c>
      <c r="I10" s="42" t="s">
        <v>65</v>
      </c>
      <c r="J10" s="7" t="s">
        <v>48</v>
      </c>
      <c r="K10" s="42" t="s">
        <v>65</v>
      </c>
      <c r="L10" s="47" t="s">
        <v>48</v>
      </c>
      <c r="M10" s="42" t="s">
        <v>65</v>
      </c>
      <c r="N10" s="11" t="s">
        <v>48</v>
      </c>
    </row>
    <row r="11" spans="1:14" x14ac:dyDescent="0.3">
      <c r="A11" s="37" t="s">
        <v>22</v>
      </c>
      <c r="B11" s="8" t="s">
        <v>50</v>
      </c>
      <c r="C11" s="44">
        <f>FBiH!C11</f>
        <v>14872</v>
      </c>
      <c r="D11" s="28">
        <f t="shared" ref="D11:D22" si="0">C11/C$35*100</f>
        <v>13.464062938519062</v>
      </c>
      <c r="E11" s="44">
        <f>FBiH!E11</f>
        <v>26502506</v>
      </c>
      <c r="F11" s="28">
        <f t="shared" ref="F11:F22" si="1">E11/E$35*100</f>
        <v>12.174065445169793</v>
      </c>
      <c r="G11" s="44">
        <f>FBiH!G11</f>
        <v>307</v>
      </c>
      <c r="H11" s="58">
        <f t="shared" ref="H11:H22" si="2">G11/G$35*100</f>
        <v>2.4939073923639317</v>
      </c>
      <c r="I11" s="44">
        <f>FBiH!I11</f>
        <v>2065504</v>
      </c>
      <c r="J11" s="28">
        <f t="shared" ref="J11:J22" si="3">I11/I$35*100</f>
        <v>2.9795804383171096</v>
      </c>
      <c r="K11" s="44">
        <f>FBiH!K11</f>
        <v>15179</v>
      </c>
      <c r="L11" s="58">
        <f t="shared" ref="L11:L22" si="4">K11/K$35*100</f>
        <v>12.364071778246597</v>
      </c>
      <c r="M11" s="44">
        <f>FBiH!M11</f>
        <v>28568010</v>
      </c>
      <c r="N11" s="28">
        <f t="shared" ref="N11:N22" si="5">M11/M$35*100</f>
        <v>9.9533721217054492</v>
      </c>
    </row>
    <row r="12" spans="1:14" x14ac:dyDescent="0.3">
      <c r="A12" s="37" t="s">
        <v>23</v>
      </c>
      <c r="B12" s="60" t="s">
        <v>60</v>
      </c>
      <c r="C12" s="43">
        <f>FBiH!C12</f>
        <v>20883</v>
      </c>
      <c r="D12" s="28">
        <f t="shared" si="0"/>
        <v>18.905999619761534</v>
      </c>
      <c r="E12" s="43">
        <f>FBiH!E12</f>
        <v>37337711</v>
      </c>
      <c r="F12" s="28">
        <f t="shared" si="1"/>
        <v>17.151273818665906</v>
      </c>
      <c r="G12" s="43">
        <f>FBiH!G12</f>
        <v>0</v>
      </c>
      <c r="H12" s="58">
        <f t="shared" si="2"/>
        <v>0</v>
      </c>
      <c r="I12" s="43">
        <f>FBiH!I12</f>
        <v>0</v>
      </c>
      <c r="J12" s="28">
        <f t="shared" si="3"/>
        <v>0</v>
      </c>
      <c r="K12" s="43">
        <f>FBiH!K12</f>
        <v>20883</v>
      </c>
      <c r="L12" s="58">
        <f t="shared" si="4"/>
        <v>17.010271489895494</v>
      </c>
      <c r="M12" s="43">
        <f>FBiH!M12</f>
        <v>37337711</v>
      </c>
      <c r="N12" s="28">
        <f t="shared" si="5"/>
        <v>13.008821116895957</v>
      </c>
    </row>
    <row r="13" spans="1:14" x14ac:dyDescent="0.3">
      <c r="A13" s="37" t="s">
        <v>24</v>
      </c>
      <c r="B13" s="60" t="s">
        <v>9</v>
      </c>
      <c r="C13" s="43">
        <f>RS!C11</f>
        <v>1236</v>
      </c>
      <c r="D13" s="28">
        <f t="shared" si="0"/>
        <v>1.1189874792905836</v>
      </c>
      <c r="E13" s="43">
        <f>RS!E11</f>
        <v>4110900.38</v>
      </c>
      <c r="F13" s="28">
        <f t="shared" si="1"/>
        <v>1.8883636990665476</v>
      </c>
      <c r="G13" s="43">
        <f>RS!G11</f>
        <v>0</v>
      </c>
      <c r="H13" s="58">
        <f t="shared" si="2"/>
        <v>0</v>
      </c>
      <c r="I13" s="43">
        <f>RS!I11</f>
        <v>0</v>
      </c>
      <c r="J13" s="28">
        <f t="shared" si="3"/>
        <v>0</v>
      </c>
      <c r="K13" s="43">
        <f>RS!K11</f>
        <v>1236</v>
      </c>
      <c r="L13" s="58">
        <f t="shared" si="4"/>
        <v>1.0067852110094733</v>
      </c>
      <c r="M13" s="43">
        <f>RS!M11</f>
        <v>4110900.38</v>
      </c>
      <c r="N13" s="28">
        <f t="shared" si="5"/>
        <v>1.4322776153256853</v>
      </c>
    </row>
    <row r="14" spans="1:14" x14ac:dyDescent="0.3">
      <c r="A14" s="37" t="s">
        <v>25</v>
      </c>
      <c r="B14" s="60" t="s">
        <v>0</v>
      </c>
      <c r="C14" s="43">
        <f>FBiH!C13</f>
        <v>2408</v>
      </c>
      <c r="D14" s="28">
        <f t="shared" si="0"/>
        <v>2.1800338593298751</v>
      </c>
      <c r="E14" s="43">
        <f>FBiH!E13</f>
        <v>6006295</v>
      </c>
      <c r="F14" s="28">
        <f t="shared" si="1"/>
        <v>2.7590231811661923</v>
      </c>
      <c r="G14" s="43">
        <f>FBiH!G13</f>
        <v>0</v>
      </c>
      <c r="H14" s="58">
        <f t="shared" si="2"/>
        <v>0</v>
      </c>
      <c r="I14" s="43">
        <f>FBiH!I13</f>
        <v>0</v>
      </c>
      <c r="J14" s="28">
        <f t="shared" si="3"/>
        <v>0</v>
      </c>
      <c r="K14" s="43">
        <f>FBiH!K13</f>
        <v>2408</v>
      </c>
      <c r="L14" s="58">
        <f t="shared" si="4"/>
        <v>1.9614391489569671</v>
      </c>
      <c r="M14" s="43">
        <f>FBiH!M13</f>
        <v>6006295</v>
      </c>
      <c r="N14" s="28">
        <f t="shared" si="5"/>
        <v>2.0926515080237942</v>
      </c>
    </row>
    <row r="15" spans="1:14" x14ac:dyDescent="0.3">
      <c r="A15" s="37" t="s">
        <v>26</v>
      </c>
      <c r="B15" s="8" t="s">
        <v>1</v>
      </c>
      <c r="C15" s="43">
        <f>FBiH!C14</f>
        <v>5333</v>
      </c>
      <c r="D15" s="28">
        <f t="shared" si="0"/>
        <v>4.8281231610490956</v>
      </c>
      <c r="E15" s="43">
        <f>FBiH!E14</f>
        <v>13992612</v>
      </c>
      <c r="F15" s="28">
        <f t="shared" si="1"/>
        <v>6.4275798762904985</v>
      </c>
      <c r="G15" s="43">
        <f>FBiH!G14</f>
        <v>289</v>
      </c>
      <c r="H15" s="58">
        <f t="shared" si="2"/>
        <v>2.3476848090982942</v>
      </c>
      <c r="I15" s="43">
        <f>FBiH!I14</f>
        <v>2599993</v>
      </c>
      <c r="J15" s="28">
        <f t="shared" si="3"/>
        <v>3.7506043476853184</v>
      </c>
      <c r="K15" s="43">
        <f>FBiH!K14</f>
        <v>5622</v>
      </c>
      <c r="L15" s="58">
        <f t="shared" si="4"/>
        <v>4.5794065180382351</v>
      </c>
      <c r="M15" s="43">
        <f>FBiH!M14</f>
        <v>16592605</v>
      </c>
      <c r="N15" s="28">
        <f t="shared" si="5"/>
        <v>5.7810247207793068</v>
      </c>
    </row>
    <row r="16" spans="1:14" x14ac:dyDescent="0.3">
      <c r="A16" s="37" t="s">
        <v>27</v>
      </c>
      <c r="B16" s="8" t="s">
        <v>10</v>
      </c>
      <c r="C16" s="43">
        <f>RS!C12</f>
        <v>2375</v>
      </c>
      <c r="D16" s="28">
        <f t="shared" si="0"/>
        <v>2.1501579800284274</v>
      </c>
      <c r="E16" s="43">
        <f>RS!E12</f>
        <v>6469587.3300000001</v>
      </c>
      <c r="F16" s="28">
        <f t="shared" si="1"/>
        <v>2.9718389483115786</v>
      </c>
      <c r="G16" s="43">
        <f>RS!G12</f>
        <v>0</v>
      </c>
      <c r="H16" s="58">
        <f t="shared" si="2"/>
        <v>0</v>
      </c>
      <c r="I16" s="43">
        <f>RS!I12</f>
        <v>0</v>
      </c>
      <c r="J16" s="28">
        <f t="shared" si="3"/>
        <v>0</v>
      </c>
      <c r="K16" s="43">
        <f>RS!K12</f>
        <v>2375</v>
      </c>
      <c r="L16" s="58">
        <f t="shared" si="4"/>
        <v>1.9345589612843841</v>
      </c>
      <c r="M16" s="43">
        <f>RS!M12</f>
        <v>6469587.3300000001</v>
      </c>
      <c r="N16" s="28">
        <f t="shared" si="5"/>
        <v>2.2540670550507644</v>
      </c>
    </row>
    <row r="17" spans="1:14" x14ac:dyDescent="0.3">
      <c r="A17" s="37" t="s">
        <v>28</v>
      </c>
      <c r="B17" s="8" t="s">
        <v>11</v>
      </c>
      <c r="C17" s="43">
        <f>RS!C13</f>
        <v>3452</v>
      </c>
      <c r="D17" s="28">
        <f t="shared" si="0"/>
        <v>3.1251980408665814</v>
      </c>
      <c r="E17" s="43">
        <f>RS!E13</f>
        <v>9885918.0999999996</v>
      </c>
      <c r="F17" s="28">
        <f t="shared" si="1"/>
        <v>4.5411484459238913</v>
      </c>
      <c r="G17" s="43">
        <f>RS!G13</f>
        <v>0</v>
      </c>
      <c r="H17" s="58">
        <f t="shared" si="2"/>
        <v>0</v>
      </c>
      <c r="I17" s="43">
        <f>RS!I13</f>
        <v>0</v>
      </c>
      <c r="J17" s="28">
        <f t="shared" si="3"/>
        <v>0</v>
      </c>
      <c r="K17" s="43">
        <f>RS!K13</f>
        <v>3452</v>
      </c>
      <c r="L17" s="58">
        <f t="shared" si="4"/>
        <v>2.8118305407805031</v>
      </c>
      <c r="M17" s="43">
        <f>RS!M13</f>
        <v>9885918.0999999996</v>
      </c>
      <c r="N17" s="28">
        <f t="shared" si="5"/>
        <v>3.4443498729524138</v>
      </c>
    </row>
    <row r="18" spans="1:14" x14ac:dyDescent="0.3">
      <c r="A18" s="37" t="s">
        <v>29</v>
      </c>
      <c r="B18" s="8" t="s">
        <v>2</v>
      </c>
      <c r="C18" s="43">
        <f>FBiH!C15</f>
        <v>10007</v>
      </c>
      <c r="D18" s="28">
        <f t="shared" si="0"/>
        <v>9.0596340657450405</v>
      </c>
      <c r="E18" s="43">
        <f>FBiH!E15</f>
        <v>20536011</v>
      </c>
      <c r="F18" s="28">
        <f t="shared" si="1"/>
        <v>9.4333246032177769</v>
      </c>
      <c r="G18" s="43">
        <f>FBiH!G15</f>
        <v>0</v>
      </c>
      <c r="H18" s="58">
        <f t="shared" si="2"/>
        <v>0</v>
      </c>
      <c r="I18" s="43">
        <f>FBiH!I15</f>
        <v>0</v>
      </c>
      <c r="J18" s="28">
        <f t="shared" si="3"/>
        <v>0</v>
      </c>
      <c r="K18" s="43">
        <f>FBiH!K15</f>
        <v>10007</v>
      </c>
      <c r="L18" s="58">
        <f t="shared" si="4"/>
        <v>8.1512132739254035</v>
      </c>
      <c r="M18" s="43">
        <f>FBiH!M15</f>
        <v>20536011</v>
      </c>
      <c r="N18" s="28">
        <f t="shared" si="5"/>
        <v>7.1549456674943919</v>
      </c>
    </row>
    <row r="19" spans="1:14" x14ac:dyDescent="0.3">
      <c r="A19" s="37" t="s">
        <v>30</v>
      </c>
      <c r="B19" s="8" t="s">
        <v>19</v>
      </c>
      <c r="C19" s="43">
        <f>RS!C14</f>
        <v>834</v>
      </c>
      <c r="D19" s="28">
        <f t="shared" si="0"/>
        <v>0.75504494961840352</v>
      </c>
      <c r="E19" s="43">
        <f>RS!E14</f>
        <v>2707076.4899999998</v>
      </c>
      <c r="F19" s="28">
        <f t="shared" si="1"/>
        <v>1.2435098158015898</v>
      </c>
      <c r="G19" s="43">
        <f>RS!G14</f>
        <v>0</v>
      </c>
      <c r="H19" s="58">
        <f t="shared" si="2"/>
        <v>0</v>
      </c>
      <c r="I19" s="43">
        <f>RS!I14</f>
        <v>0</v>
      </c>
      <c r="J19" s="28">
        <f t="shared" si="3"/>
        <v>0</v>
      </c>
      <c r="K19" s="43">
        <f>RS!K14</f>
        <v>834</v>
      </c>
      <c r="L19" s="58">
        <f t="shared" si="4"/>
        <v>0.67933565208891633</v>
      </c>
      <c r="M19" s="43">
        <f>RS!M14</f>
        <v>2707076.4899999998</v>
      </c>
      <c r="N19" s="28">
        <f t="shared" si="5"/>
        <v>0.94317173883971051</v>
      </c>
    </row>
    <row r="20" spans="1:14" x14ac:dyDescent="0.3">
      <c r="A20" s="37" t="s">
        <v>31</v>
      </c>
      <c r="B20" s="8" t="s">
        <v>13</v>
      </c>
      <c r="C20" s="43">
        <f>RS!C15</f>
        <v>989</v>
      </c>
      <c r="D20" s="28">
        <f t="shared" si="0"/>
        <v>0.89537104936762724</v>
      </c>
      <c r="E20" s="43">
        <f>RS!E15</f>
        <v>3178789.09</v>
      </c>
      <c r="F20" s="28">
        <f t="shared" si="1"/>
        <v>1.460193478233784</v>
      </c>
      <c r="G20" s="43">
        <f>RS!G15</f>
        <v>1259</v>
      </c>
      <c r="H20" s="58">
        <f t="shared" si="2"/>
        <v>10.227457351746548</v>
      </c>
      <c r="I20" s="43">
        <f>RS!I15</f>
        <v>8774054.4299999997</v>
      </c>
      <c r="J20" s="28">
        <f t="shared" si="3"/>
        <v>12.656959727193737</v>
      </c>
      <c r="K20" s="43">
        <f>RS!K15</f>
        <v>2248</v>
      </c>
      <c r="L20" s="58">
        <f t="shared" si="4"/>
        <v>1.8311109663020193</v>
      </c>
      <c r="M20" s="43">
        <f>RS!M15</f>
        <v>11952843.52</v>
      </c>
      <c r="N20" s="28">
        <f t="shared" si="5"/>
        <v>4.1644867621887425</v>
      </c>
    </row>
    <row r="21" spans="1:14" x14ac:dyDescent="0.3">
      <c r="A21" s="37" t="s">
        <v>32</v>
      </c>
      <c r="B21" s="8" t="s">
        <v>3</v>
      </c>
      <c r="C21" s="43">
        <f>FBiH!C16</f>
        <v>3109</v>
      </c>
      <c r="D21" s="28">
        <f t="shared" si="0"/>
        <v>2.8146699620666866</v>
      </c>
      <c r="E21" s="43">
        <f>FBiH!E16</f>
        <v>6310884</v>
      </c>
      <c r="F21" s="28">
        <f t="shared" si="1"/>
        <v>2.8989377394301852</v>
      </c>
      <c r="G21" s="43">
        <f>FBiH!G16</f>
        <v>1497</v>
      </c>
      <c r="H21" s="58">
        <f t="shared" si="2"/>
        <v>12.160844841592201</v>
      </c>
      <c r="I21" s="43">
        <f>FBiH!I16</f>
        <v>14209147</v>
      </c>
      <c r="J21" s="28">
        <f t="shared" si="3"/>
        <v>20.497319998592225</v>
      </c>
      <c r="K21" s="43">
        <f>FBiH!K16</f>
        <v>4606</v>
      </c>
      <c r="L21" s="58">
        <f t="shared" si="4"/>
        <v>3.751822558179315</v>
      </c>
      <c r="M21" s="43">
        <f>FBiH!M16</f>
        <v>20520031</v>
      </c>
      <c r="N21" s="28">
        <f t="shared" si="5"/>
        <v>7.1493780803049134</v>
      </c>
    </row>
    <row r="22" spans="1:14" x14ac:dyDescent="0.3">
      <c r="A22" s="37" t="s">
        <v>33</v>
      </c>
      <c r="B22" s="8" t="s">
        <v>14</v>
      </c>
      <c r="C22" s="43">
        <f>RS!C16</f>
        <v>526</v>
      </c>
      <c r="D22" s="28">
        <f t="shared" si="0"/>
        <v>0.47620340947155904</v>
      </c>
      <c r="E22" s="43">
        <f>RS!E16</f>
        <v>1694123.52</v>
      </c>
      <c r="F22" s="28">
        <f t="shared" si="1"/>
        <v>0.77820454430541086</v>
      </c>
      <c r="G22" s="43">
        <f>RS!G16</f>
        <v>0</v>
      </c>
      <c r="H22" s="59">
        <f t="shared" si="2"/>
        <v>0</v>
      </c>
      <c r="I22" s="43">
        <f>RS!I16</f>
        <v>0</v>
      </c>
      <c r="J22" s="28">
        <f t="shared" si="3"/>
        <v>0</v>
      </c>
      <c r="K22" s="43">
        <f>RS!K16</f>
        <v>526</v>
      </c>
      <c r="L22" s="59">
        <f t="shared" si="4"/>
        <v>0.42845390047814153</v>
      </c>
      <c r="M22" s="43">
        <f>RS!M16</f>
        <v>1694123.52</v>
      </c>
      <c r="N22" s="28">
        <f t="shared" si="5"/>
        <v>0.59024908681751032</v>
      </c>
    </row>
    <row r="23" spans="1:14" x14ac:dyDescent="0.3">
      <c r="A23" s="37" t="s">
        <v>34</v>
      </c>
      <c r="B23" s="8" t="s">
        <v>15</v>
      </c>
      <c r="C23" s="43">
        <f>RS!C17</f>
        <v>2296</v>
      </c>
      <c r="D23" s="28">
        <f t="shared" ref="D23:D34" si="6">C23/C$35*100</f>
        <v>2.0786369356401133</v>
      </c>
      <c r="E23" s="43">
        <f>RS!E17</f>
        <v>6104040.7300000004</v>
      </c>
      <c r="F23" s="28">
        <f t="shared" ref="F23:F34" si="7">E23/E$35*100</f>
        <v>2.8039231960555728</v>
      </c>
      <c r="G23" s="43">
        <f>RS!G17</f>
        <v>0</v>
      </c>
      <c r="H23" s="59">
        <f t="shared" ref="H23:H34" si="8">G23/G$35*100</f>
        <v>0</v>
      </c>
      <c r="I23" s="43">
        <f>RS!I17</f>
        <v>0</v>
      </c>
      <c r="J23" s="28">
        <f t="shared" ref="J23:J34" si="9">I23/I$35*100</f>
        <v>0</v>
      </c>
      <c r="K23" s="43">
        <f>RS!K17</f>
        <v>2296</v>
      </c>
      <c r="L23" s="59">
        <f t="shared" ref="L23:L34" si="10">K23/K$35*100</f>
        <v>1.8702094210985036</v>
      </c>
      <c r="M23" s="43">
        <f>RS!M17</f>
        <v>6104040.7300000004</v>
      </c>
      <c r="N23" s="28">
        <f t="shared" ref="N23:N34" si="11">M23/M$35*100</f>
        <v>2.1267070696116592</v>
      </c>
    </row>
    <row r="24" spans="1:14" x14ac:dyDescent="0.3">
      <c r="A24" s="37" t="s">
        <v>35</v>
      </c>
      <c r="B24" s="8" t="s">
        <v>16</v>
      </c>
      <c r="C24" s="43">
        <f>RS!C18</f>
        <v>1082</v>
      </c>
      <c r="D24" s="28">
        <f t="shared" si="6"/>
        <v>0.97956670921716149</v>
      </c>
      <c r="E24" s="43">
        <f>RS!E18</f>
        <v>3506819.6</v>
      </c>
      <c r="F24" s="28">
        <f t="shared" si="7"/>
        <v>1.6108760173398</v>
      </c>
      <c r="G24" s="43">
        <f>RS!G18</f>
        <v>0</v>
      </c>
      <c r="H24" s="59">
        <f t="shared" si="8"/>
        <v>0</v>
      </c>
      <c r="I24" s="43">
        <f>RS!I18</f>
        <v>0</v>
      </c>
      <c r="J24" s="28">
        <f t="shared" si="9"/>
        <v>0</v>
      </c>
      <c r="K24" s="43">
        <f>RS!K18</f>
        <v>1082</v>
      </c>
      <c r="L24" s="59">
        <f t="shared" si="10"/>
        <v>0.88134433520408573</v>
      </c>
      <c r="M24" s="43">
        <f>RS!M18</f>
        <v>3506819.6</v>
      </c>
      <c r="N24" s="28">
        <f t="shared" si="11"/>
        <v>1.2218100050542637</v>
      </c>
    </row>
    <row r="25" spans="1:14" x14ac:dyDescent="0.3">
      <c r="A25" s="37" t="s">
        <v>36</v>
      </c>
      <c r="B25" s="8" t="s">
        <v>8</v>
      </c>
      <c r="C25" s="43">
        <f>RS!C19</f>
        <v>2877</v>
      </c>
      <c r="D25" s="28">
        <f t="shared" si="6"/>
        <v>2.6046334772807516</v>
      </c>
      <c r="E25" s="43">
        <f>RS!E19</f>
        <v>7050669.2699999996</v>
      </c>
      <c r="F25" s="28">
        <f t="shared" si="7"/>
        <v>3.2387619919877584</v>
      </c>
      <c r="G25" s="43">
        <f>RS!G19</f>
        <v>0</v>
      </c>
      <c r="H25" s="59">
        <f t="shared" si="8"/>
        <v>0</v>
      </c>
      <c r="I25" s="43">
        <f>RS!I19</f>
        <v>0</v>
      </c>
      <c r="J25" s="28">
        <f t="shared" si="9"/>
        <v>0</v>
      </c>
      <c r="K25" s="43">
        <f>RS!K19</f>
        <v>2877</v>
      </c>
      <c r="L25" s="59">
        <f t="shared" si="10"/>
        <v>2.3434636343642836</v>
      </c>
      <c r="M25" s="43">
        <f>RS!M19</f>
        <v>7050669.2699999996</v>
      </c>
      <c r="N25" s="28">
        <f t="shared" si="11"/>
        <v>2.4565216461133734</v>
      </c>
    </row>
    <row r="26" spans="1:14" x14ac:dyDescent="0.3">
      <c r="A26" s="37" t="s">
        <v>37</v>
      </c>
      <c r="B26" s="8" t="s">
        <v>12</v>
      </c>
      <c r="C26" s="43">
        <f>RS!C20</f>
        <v>866</v>
      </c>
      <c r="D26" s="28">
        <f t="shared" si="6"/>
        <v>0.78401549924404978</v>
      </c>
      <c r="E26" s="43">
        <f>RS!E20</f>
        <v>2679205.46</v>
      </c>
      <c r="F26" s="28">
        <f t="shared" si="7"/>
        <v>1.2307071116631854</v>
      </c>
      <c r="G26" s="43">
        <f>RS!G20</f>
        <v>0</v>
      </c>
      <c r="H26" s="59">
        <f t="shared" si="8"/>
        <v>0</v>
      </c>
      <c r="I26" s="43">
        <f>RS!I20</f>
        <v>0</v>
      </c>
      <c r="J26" s="28">
        <f t="shared" si="9"/>
        <v>0</v>
      </c>
      <c r="K26" s="43">
        <f>RS!K20</f>
        <v>866</v>
      </c>
      <c r="L26" s="59">
        <f t="shared" si="10"/>
        <v>0.70540128861990592</v>
      </c>
      <c r="M26" s="43">
        <f>RS!M20</f>
        <v>2679205.46</v>
      </c>
      <c r="N26" s="28">
        <f t="shared" si="11"/>
        <v>0.93346120131871357</v>
      </c>
    </row>
    <row r="27" spans="1:14" x14ac:dyDescent="0.3">
      <c r="A27" s="37" t="s">
        <v>38</v>
      </c>
      <c r="B27" s="8" t="s">
        <v>52</v>
      </c>
      <c r="C27" s="43">
        <f>RS!C21</f>
        <v>1761</v>
      </c>
      <c r="D27" s="28">
        <f t="shared" si="6"/>
        <v>1.5942855590863412</v>
      </c>
      <c r="E27" s="43">
        <f>RS!E21</f>
        <v>4816916.75</v>
      </c>
      <c r="F27" s="28">
        <f t="shared" si="7"/>
        <v>2.2126760298982511</v>
      </c>
      <c r="G27" s="43">
        <f>RS!G21</f>
        <v>0</v>
      </c>
      <c r="H27" s="59">
        <f t="shared" si="8"/>
        <v>0</v>
      </c>
      <c r="I27" s="43">
        <f>RS!I21</f>
        <v>0</v>
      </c>
      <c r="J27" s="28">
        <f t="shared" si="9"/>
        <v>0</v>
      </c>
      <c r="K27" s="43">
        <f>RS!K21</f>
        <v>1761</v>
      </c>
      <c r="L27" s="59">
        <f t="shared" si="10"/>
        <v>1.4344245603460213</v>
      </c>
      <c r="M27" s="43">
        <f>RS!M21</f>
        <v>4816916.75</v>
      </c>
      <c r="N27" s="28">
        <f t="shared" si="11"/>
        <v>1.6782605750987212</v>
      </c>
    </row>
    <row r="28" spans="1:14" x14ac:dyDescent="0.3">
      <c r="A28" s="37" t="s">
        <v>39</v>
      </c>
      <c r="B28" s="8" t="s">
        <v>4</v>
      </c>
      <c r="C28" s="43">
        <f>FBiH!C17</f>
        <v>8602</v>
      </c>
      <c r="D28" s="28">
        <f t="shared" si="6"/>
        <v>7.7876458712440133</v>
      </c>
      <c r="E28" s="43">
        <f>FBiH!E17</f>
        <v>22755887</v>
      </c>
      <c r="F28" s="28">
        <f t="shared" si="7"/>
        <v>10.453036312901448</v>
      </c>
      <c r="G28" s="43">
        <f>FBiH!G17</f>
        <v>550</v>
      </c>
      <c r="H28" s="59">
        <f t="shared" si="8"/>
        <v>4.4679122664500408</v>
      </c>
      <c r="I28" s="43">
        <f>FBiH!I17</f>
        <v>2269022</v>
      </c>
      <c r="J28" s="28">
        <f t="shared" si="9"/>
        <v>3.2731641116701606</v>
      </c>
      <c r="K28" s="43">
        <f>FBiH!K17</f>
        <v>9152</v>
      </c>
      <c r="L28" s="59">
        <f t="shared" si="10"/>
        <v>7.4547720478630248</v>
      </c>
      <c r="M28" s="43">
        <f>FBiH!M17</f>
        <v>25024909</v>
      </c>
      <c r="N28" s="28">
        <f t="shared" si="11"/>
        <v>8.7189213245450343</v>
      </c>
    </row>
    <row r="29" spans="1:14" x14ac:dyDescent="0.3">
      <c r="A29" s="37" t="s">
        <v>40</v>
      </c>
      <c r="B29" s="8" t="s">
        <v>18</v>
      </c>
      <c r="C29" s="43">
        <f>RS!C22</f>
        <v>234</v>
      </c>
      <c r="D29" s="28">
        <f t="shared" si="6"/>
        <v>0.21184714413753769</v>
      </c>
      <c r="E29" s="43">
        <f>RS!E22</f>
        <v>695607.48</v>
      </c>
      <c r="F29" s="28">
        <f t="shared" si="7"/>
        <v>0.31953095249444097</v>
      </c>
      <c r="G29" s="43">
        <f>RS!G22</f>
        <v>0</v>
      </c>
      <c r="H29" s="59">
        <f t="shared" si="8"/>
        <v>0</v>
      </c>
      <c r="I29" s="43">
        <f>RS!I22</f>
        <v>0</v>
      </c>
      <c r="J29" s="28">
        <f t="shared" si="9"/>
        <v>0</v>
      </c>
      <c r="K29" s="43">
        <f>RS!K22</f>
        <v>234</v>
      </c>
      <c r="L29" s="59">
        <f t="shared" si="10"/>
        <v>0.19060496713286143</v>
      </c>
      <c r="M29" s="43">
        <f>RS!M22</f>
        <v>695607.48</v>
      </c>
      <c r="N29" s="28">
        <f t="shared" si="11"/>
        <v>0.24235640141129117</v>
      </c>
    </row>
    <row r="30" spans="1:14" x14ac:dyDescent="0.3">
      <c r="A30" s="37" t="s">
        <v>41</v>
      </c>
      <c r="B30" s="8" t="s">
        <v>17</v>
      </c>
      <c r="C30" s="43">
        <f>RS!C23</f>
        <v>1525</v>
      </c>
      <c r="D30" s="28">
        <f t="shared" si="6"/>
        <v>1.3806277555972006</v>
      </c>
      <c r="E30" s="43">
        <f>RS!E23</f>
        <v>3758879.55</v>
      </c>
      <c r="F30" s="28">
        <f t="shared" si="7"/>
        <v>1.7266610803601132</v>
      </c>
      <c r="G30" s="43">
        <f>RS!G23</f>
        <v>0</v>
      </c>
      <c r="H30" s="59">
        <f t="shared" si="8"/>
        <v>0</v>
      </c>
      <c r="I30" s="43">
        <f>RS!I23</f>
        <v>0</v>
      </c>
      <c r="J30" s="28">
        <f t="shared" si="9"/>
        <v>0</v>
      </c>
      <c r="K30" s="43">
        <f>RS!K23</f>
        <v>1525</v>
      </c>
      <c r="L30" s="59">
        <f t="shared" si="10"/>
        <v>1.242190490929973</v>
      </c>
      <c r="M30" s="43">
        <f>RS!M23</f>
        <v>3758879.55</v>
      </c>
      <c r="N30" s="28">
        <f t="shared" si="11"/>
        <v>1.3096301395098475</v>
      </c>
    </row>
    <row r="31" spans="1:14" x14ac:dyDescent="0.3">
      <c r="A31" s="37" t="s">
        <v>42</v>
      </c>
      <c r="B31" s="8" t="s">
        <v>5</v>
      </c>
      <c r="C31" s="43">
        <f>FBiH!C18</f>
        <v>7933</v>
      </c>
      <c r="D31" s="28">
        <f t="shared" si="6"/>
        <v>7.1819803181328483</v>
      </c>
      <c r="E31" s="43">
        <f>FBiH!E18</f>
        <v>10153913</v>
      </c>
      <c r="F31" s="28">
        <f t="shared" si="7"/>
        <v>4.6642533119909624</v>
      </c>
      <c r="G31" s="43">
        <f>FBiH!G18</f>
        <v>3410</v>
      </c>
      <c r="H31" s="59">
        <f t="shared" si="8"/>
        <v>27.701056051990253</v>
      </c>
      <c r="I31" s="43">
        <f>FBiH!I18</f>
        <v>8452527</v>
      </c>
      <c r="J31" s="28">
        <f t="shared" si="9"/>
        <v>12.193142256585899</v>
      </c>
      <c r="K31" s="43">
        <f>FBiH!K18</f>
        <v>11343</v>
      </c>
      <c r="L31" s="59">
        <f t="shared" si="10"/>
        <v>9.2394535990942188</v>
      </c>
      <c r="M31" s="43">
        <f>FBiH!M18</f>
        <v>18606440</v>
      </c>
      <c r="N31" s="28">
        <f t="shared" si="11"/>
        <v>6.482664392100995</v>
      </c>
    </row>
    <row r="32" spans="1:14" x14ac:dyDescent="0.3">
      <c r="A32" s="37" t="s">
        <v>43</v>
      </c>
      <c r="B32" s="8" t="s">
        <v>6</v>
      </c>
      <c r="C32" s="43">
        <f>FBiH!C19</f>
        <v>13604</v>
      </c>
      <c r="D32" s="28">
        <f t="shared" si="6"/>
        <v>12.316104909602831</v>
      </c>
      <c r="E32" s="43">
        <f>FBiH!E19</f>
        <v>9710141</v>
      </c>
      <c r="F32" s="28">
        <f t="shared" si="7"/>
        <v>4.4604043110423772</v>
      </c>
      <c r="G32" s="43">
        <f>FBiH!G19</f>
        <v>2344</v>
      </c>
      <c r="H32" s="59">
        <f t="shared" si="8"/>
        <v>19.041429731925263</v>
      </c>
      <c r="I32" s="43">
        <f>FBiH!I19</f>
        <v>15419365</v>
      </c>
      <c r="J32" s="28">
        <f t="shared" si="9"/>
        <v>22.243112734359986</v>
      </c>
      <c r="K32" s="43">
        <f>FBiH!K19</f>
        <v>15948</v>
      </c>
      <c r="L32" s="59">
        <f t="shared" si="10"/>
        <v>12.990461606131943</v>
      </c>
      <c r="M32" s="43">
        <f>FBiH!M19</f>
        <v>25129506</v>
      </c>
      <c r="N32" s="28">
        <f t="shared" si="11"/>
        <v>8.7553639351368826</v>
      </c>
    </row>
    <row r="33" spans="1:14" x14ac:dyDescent="0.3">
      <c r="A33" s="37" t="s">
        <v>44</v>
      </c>
      <c r="B33" s="8" t="s">
        <v>56</v>
      </c>
      <c r="C33" s="43">
        <f>FBiH!C20</f>
        <v>400</v>
      </c>
      <c r="D33" s="28">
        <f t="shared" si="6"/>
        <v>0.36213187032057725</v>
      </c>
      <c r="E33" s="43">
        <f>FBiH!E20</f>
        <v>325740</v>
      </c>
      <c r="F33" s="28">
        <f t="shared" si="7"/>
        <v>0.14963038129713499</v>
      </c>
      <c r="G33" s="43">
        <f>FBiH!G20</f>
        <v>2459</v>
      </c>
      <c r="H33" s="59">
        <f t="shared" si="8"/>
        <v>19.975629569455727</v>
      </c>
      <c r="I33" s="43">
        <f>FBiH!I20</f>
        <v>14433795</v>
      </c>
      <c r="J33" s="28">
        <f t="shared" si="9"/>
        <v>20.821384627035002</v>
      </c>
      <c r="K33" s="43">
        <f>FBiH!K20</f>
        <v>2859</v>
      </c>
      <c r="L33" s="59">
        <f t="shared" si="10"/>
        <v>2.3288017138156021</v>
      </c>
      <c r="M33" s="43">
        <f>FBiH!M20</f>
        <v>14759535</v>
      </c>
      <c r="N33" s="28">
        <f t="shared" si="11"/>
        <v>5.142365330953603</v>
      </c>
    </row>
    <row r="34" spans="1:14" x14ac:dyDescent="0.3">
      <c r="A34" s="37" t="s">
        <v>45</v>
      </c>
      <c r="B34" s="8" t="s">
        <v>21</v>
      </c>
      <c r="C34" s="43">
        <f>RS!C24</f>
        <v>3253</v>
      </c>
      <c r="D34" s="28">
        <f t="shared" si="6"/>
        <v>2.9450374353820941</v>
      </c>
      <c r="E34" s="43">
        <f>RS!E24</f>
        <v>7406197.4000000004</v>
      </c>
      <c r="F34" s="28">
        <f t="shared" si="7"/>
        <v>3.4020757073857988</v>
      </c>
      <c r="G34" s="43">
        <f>RS!G24</f>
        <v>195</v>
      </c>
      <c r="H34" s="59">
        <f t="shared" si="8"/>
        <v>1.5840779853777416</v>
      </c>
      <c r="I34" s="43">
        <f>RS!I24</f>
        <v>1098567.3500000001</v>
      </c>
      <c r="J34" s="28">
        <f t="shared" si="9"/>
        <v>1.5847317585605574</v>
      </c>
      <c r="K34" s="43">
        <f>RS!K24</f>
        <v>3448</v>
      </c>
      <c r="L34" s="59">
        <f t="shared" si="10"/>
        <v>2.8085723362141293</v>
      </c>
      <c r="M34" s="43">
        <f>RS!M24</f>
        <v>8504764.75</v>
      </c>
      <c r="N34" s="28">
        <f t="shared" si="11"/>
        <v>2.963142632766973</v>
      </c>
    </row>
    <row r="35" spans="1:14" ht="15" thickBot="1" x14ac:dyDescent="0.35">
      <c r="A35" s="49"/>
      <c r="B35" s="50" t="s">
        <v>51</v>
      </c>
      <c r="C35" s="55">
        <f t="shared" ref="C35:N35" si="12">SUM(C11:C34)</f>
        <v>110457</v>
      </c>
      <c r="D35" s="51">
        <f t="shared" si="12"/>
        <v>99.999999999999986</v>
      </c>
      <c r="E35" s="55">
        <f t="shared" si="12"/>
        <v>217696431.15000001</v>
      </c>
      <c r="F35" s="51">
        <f t="shared" si="12"/>
        <v>100.00000000000001</v>
      </c>
      <c r="G35" s="55">
        <f t="shared" si="12"/>
        <v>12310</v>
      </c>
      <c r="H35" s="51">
        <f t="shared" si="12"/>
        <v>100</v>
      </c>
      <c r="I35" s="55">
        <f t="shared" si="12"/>
        <v>69321974.780000001</v>
      </c>
      <c r="J35" s="52">
        <f t="shared" si="12"/>
        <v>100</v>
      </c>
      <c r="K35" s="55">
        <f t="shared" si="12"/>
        <v>122767</v>
      </c>
      <c r="L35" s="51">
        <f t="shared" si="12"/>
        <v>100</v>
      </c>
      <c r="M35" s="55">
        <f>SUM(M11:M34)</f>
        <v>287018405.93000001</v>
      </c>
      <c r="N35" s="52">
        <f t="shared" si="12"/>
        <v>100.00000000000001</v>
      </c>
    </row>
    <row r="38" spans="1:14" x14ac:dyDescent="0.3">
      <c r="A38" t="s">
        <v>58</v>
      </c>
      <c r="B38" s="38"/>
    </row>
    <row r="39" spans="1:14" x14ac:dyDescent="0.3">
      <c r="A39" t="s">
        <v>59</v>
      </c>
      <c r="C39" s="12"/>
      <c r="D39" s="12"/>
      <c r="H39" s="13"/>
      <c r="I39" s="13"/>
    </row>
    <row r="40" spans="1:14" x14ac:dyDescent="0.3">
      <c r="C40" s="32"/>
    </row>
    <row r="41" spans="1:14" x14ac:dyDescent="0.3">
      <c r="B41" s="40"/>
      <c r="C41" s="9"/>
    </row>
    <row r="42" spans="1:14" x14ac:dyDescent="0.3">
      <c r="B42" s="40"/>
    </row>
    <row r="43" spans="1:14" x14ac:dyDescent="0.3">
      <c r="B43" s="40"/>
      <c r="C43" s="9"/>
      <c r="E43" s="33"/>
      <c r="F43" s="33"/>
    </row>
    <row r="44" spans="1:14" x14ac:dyDescent="0.3">
      <c r="B44" s="40"/>
      <c r="C44" s="9"/>
      <c r="D44" s="18"/>
      <c r="I44" s="9"/>
    </row>
    <row r="45" spans="1:14" x14ac:dyDescent="0.3">
      <c r="B45" s="40"/>
      <c r="C45" s="9"/>
      <c r="I45" s="9"/>
    </row>
    <row r="46" spans="1:14" x14ac:dyDescent="0.3">
      <c r="B46" s="40"/>
    </row>
    <row r="47" spans="1:14" x14ac:dyDescent="0.3">
      <c r="B47" s="40"/>
    </row>
    <row r="48" spans="1:14" x14ac:dyDescent="0.3">
      <c r="B48" s="40"/>
    </row>
    <row r="49" spans="2:4" x14ac:dyDescent="0.3">
      <c r="B49" s="40"/>
      <c r="D49" s="41"/>
    </row>
    <row r="50" spans="2:4" x14ac:dyDescent="0.3">
      <c r="B50" s="40"/>
    </row>
    <row r="51" spans="2:4" x14ac:dyDescent="0.3">
      <c r="B51" s="40"/>
    </row>
    <row r="52" spans="2:4" x14ac:dyDescent="0.3">
      <c r="B52" s="40"/>
    </row>
    <row r="53" spans="2:4" x14ac:dyDescent="0.3">
      <c r="B53" s="40"/>
    </row>
    <row r="54" spans="2:4" x14ac:dyDescent="0.3">
      <c r="B54" s="40"/>
    </row>
    <row r="55" spans="2:4" x14ac:dyDescent="0.3">
      <c r="B55" s="40"/>
    </row>
    <row r="56" spans="2:4" x14ac:dyDescent="0.3">
      <c r="B56" s="40"/>
    </row>
    <row r="57" spans="2:4" x14ac:dyDescent="0.3">
      <c r="B57" s="40"/>
    </row>
    <row r="58" spans="2:4" x14ac:dyDescent="0.3">
      <c r="B58" s="40"/>
    </row>
    <row r="59" spans="2:4" x14ac:dyDescent="0.3">
      <c r="B59" s="40"/>
    </row>
    <row r="60" spans="2:4" x14ac:dyDescent="0.3">
      <c r="B60" s="40"/>
    </row>
    <row r="61" spans="2:4" x14ac:dyDescent="0.3">
      <c r="B61" s="40"/>
    </row>
    <row r="62" spans="2:4" x14ac:dyDescent="0.3">
      <c r="B62" s="40"/>
    </row>
    <row r="63" spans="2:4" x14ac:dyDescent="0.3">
      <c r="B63" s="40"/>
    </row>
    <row r="64" spans="2:4" x14ac:dyDescent="0.3">
      <c r="B64" s="40"/>
    </row>
    <row r="65" spans="2:5" x14ac:dyDescent="0.3">
      <c r="B65" s="40"/>
    </row>
    <row r="66" spans="2:5" x14ac:dyDescent="0.3">
      <c r="B66" s="40"/>
    </row>
    <row r="67" spans="2:5" x14ac:dyDescent="0.3">
      <c r="B67" s="40"/>
    </row>
    <row r="68" spans="2:5" x14ac:dyDescent="0.3">
      <c r="B68" s="40"/>
    </row>
    <row r="69" spans="2:5" x14ac:dyDescent="0.3">
      <c r="B69" s="40"/>
    </row>
    <row r="70" spans="2:5" x14ac:dyDescent="0.3">
      <c r="B70" s="40"/>
    </row>
    <row r="71" spans="2:5" x14ac:dyDescent="0.3">
      <c r="B71" s="40"/>
    </row>
    <row r="72" spans="2:5" x14ac:dyDescent="0.3">
      <c r="B72" s="40"/>
    </row>
    <row r="73" spans="2:5" x14ac:dyDescent="0.3">
      <c r="B73" s="40"/>
    </row>
    <row r="74" spans="2:5" x14ac:dyDescent="0.3">
      <c r="E74" s="39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6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4.4" x14ac:dyDescent="0.3"/>
  <cols>
    <col min="1" max="1" width="4.33203125" customWidth="1"/>
    <col min="2" max="2" width="24" customWidth="1"/>
    <col min="3" max="3" width="13.5546875" customWidth="1"/>
    <col min="4" max="4" width="10.88671875" customWidth="1"/>
    <col min="5" max="5" width="13.5546875" customWidth="1"/>
    <col min="6" max="6" width="10.88671875" customWidth="1"/>
    <col min="7" max="7" width="13.5546875" customWidth="1"/>
    <col min="8" max="8" width="10.88671875" customWidth="1"/>
    <col min="9" max="9" width="13.5546875" customWidth="1"/>
    <col min="10" max="10" width="10.88671875" style="34" customWidth="1"/>
    <col min="11" max="11" width="13.5546875" customWidth="1"/>
    <col min="12" max="12" width="10.88671875" customWidth="1"/>
    <col min="13" max="13" width="13.5546875" customWidth="1"/>
    <col min="14" max="14" width="10.88671875" customWidth="1"/>
    <col min="15" max="15" width="11.109375" customWidth="1"/>
    <col min="16" max="17" width="8.6640625" customWidth="1"/>
    <col min="18" max="19" width="15.5546875" customWidth="1"/>
    <col min="20" max="20" width="10.33203125" customWidth="1"/>
    <col min="21" max="22" width="8.6640625" customWidth="1"/>
  </cols>
  <sheetData>
    <row r="5" spans="1:14" x14ac:dyDescent="0.3">
      <c r="C5" s="53" t="s">
        <v>49</v>
      </c>
      <c r="F5" s="1"/>
    </row>
    <row r="7" spans="1:14" ht="15" thickBot="1" x14ac:dyDescent="0.35">
      <c r="D7" s="3"/>
      <c r="E7" s="3"/>
      <c r="F7" s="3"/>
      <c r="G7" s="3"/>
      <c r="H7" s="3"/>
      <c r="I7" s="3"/>
      <c r="J7" s="35"/>
      <c r="K7" s="3"/>
      <c r="L7" s="3"/>
    </row>
    <row r="8" spans="1:14" ht="19.5" customHeight="1" x14ac:dyDescent="0.3">
      <c r="A8" s="4"/>
      <c r="B8" s="65" t="s">
        <v>7</v>
      </c>
      <c r="C8" s="70" t="s">
        <v>53</v>
      </c>
      <c r="D8" s="70"/>
      <c r="E8" s="71"/>
      <c r="F8" s="71"/>
      <c r="G8" s="70" t="s">
        <v>54</v>
      </c>
      <c r="H8" s="70"/>
      <c r="I8" s="70"/>
      <c r="J8" s="70"/>
      <c r="K8" s="70" t="s">
        <v>55</v>
      </c>
      <c r="L8" s="70"/>
      <c r="M8" s="70"/>
      <c r="N8" s="72"/>
    </row>
    <row r="9" spans="1:14" ht="19.5" customHeight="1" x14ac:dyDescent="0.3">
      <c r="A9" s="5"/>
      <c r="B9" s="66"/>
      <c r="C9" s="68" t="s">
        <v>46</v>
      </c>
      <c r="D9" s="68"/>
      <c r="E9" s="68" t="s">
        <v>20</v>
      </c>
      <c r="F9" s="68"/>
      <c r="G9" s="68" t="s">
        <v>46</v>
      </c>
      <c r="H9" s="68"/>
      <c r="I9" s="68" t="s">
        <v>20</v>
      </c>
      <c r="J9" s="68"/>
      <c r="K9" s="68" t="s">
        <v>46</v>
      </c>
      <c r="L9" s="68"/>
      <c r="M9" s="68" t="s">
        <v>20</v>
      </c>
      <c r="N9" s="69"/>
    </row>
    <row r="10" spans="1:14" ht="18.75" customHeight="1" thickBot="1" x14ac:dyDescent="0.35">
      <c r="A10" s="6"/>
      <c r="B10" s="67"/>
      <c r="C10" s="42" t="s">
        <v>65</v>
      </c>
      <c r="D10" s="47" t="s">
        <v>48</v>
      </c>
      <c r="E10" s="42" t="s">
        <v>65</v>
      </c>
      <c r="F10" s="7" t="s">
        <v>48</v>
      </c>
      <c r="G10" s="42" t="s">
        <v>65</v>
      </c>
      <c r="H10" s="47" t="s">
        <v>48</v>
      </c>
      <c r="I10" s="42" t="s">
        <v>65</v>
      </c>
      <c r="J10" s="7" t="s">
        <v>48</v>
      </c>
      <c r="K10" s="42" t="s">
        <v>65</v>
      </c>
      <c r="L10" s="47" t="s">
        <v>48</v>
      </c>
      <c r="M10" s="42" t="s">
        <v>65</v>
      </c>
      <c r="N10" s="11" t="s">
        <v>48</v>
      </c>
    </row>
    <row r="11" spans="1:14" x14ac:dyDescent="0.3">
      <c r="A11" s="37" t="s">
        <v>22</v>
      </c>
      <c r="B11" s="8" t="s">
        <v>50</v>
      </c>
      <c r="C11" s="44">
        <v>14872</v>
      </c>
      <c r="D11" s="28">
        <f t="shared" ref="D11:D20" si="0">C11/C$21*100</f>
        <v>17.064634943947858</v>
      </c>
      <c r="E11" s="45">
        <v>26502506</v>
      </c>
      <c r="F11" s="28">
        <f t="shared" ref="F11:F20" si="1">E11/E$21*100</f>
        <v>17.25067547908407</v>
      </c>
      <c r="G11" s="45">
        <v>307</v>
      </c>
      <c r="H11" s="57">
        <f t="shared" ref="H11:H20" si="2">G11/G$21*100</f>
        <v>2.8279292557111275</v>
      </c>
      <c r="I11" s="45">
        <v>2065504</v>
      </c>
      <c r="J11" s="28">
        <f t="shared" ref="J11:J20" si="3">I11/I$21*100</f>
        <v>3.4743927322472294</v>
      </c>
      <c r="K11" s="45">
        <f t="shared" ref="K11:K20" si="4">C11+G11</f>
        <v>15179</v>
      </c>
      <c r="L11" s="57">
        <f t="shared" ref="L11:L20" si="5">K11/K$21*100</f>
        <v>15.48766924811493</v>
      </c>
      <c r="M11" s="45">
        <f>E11+I11</f>
        <v>28568010</v>
      </c>
      <c r="N11" s="28">
        <f t="shared" ref="N11:N20" si="6">M11/M$21*100</f>
        <v>13.407109453321503</v>
      </c>
    </row>
    <row r="12" spans="1:14" x14ac:dyDescent="0.3">
      <c r="A12" s="37" t="s">
        <v>23</v>
      </c>
      <c r="B12" s="60" t="s">
        <v>63</v>
      </c>
      <c r="C12" s="43">
        <v>20883</v>
      </c>
      <c r="D12" s="28">
        <f t="shared" si="0"/>
        <v>23.961859301671812</v>
      </c>
      <c r="E12" s="45">
        <v>37337711</v>
      </c>
      <c r="F12" s="28">
        <f t="shared" si="1"/>
        <v>24.303389860295759</v>
      </c>
      <c r="G12" s="45">
        <v>0</v>
      </c>
      <c r="H12" s="57">
        <f t="shared" si="2"/>
        <v>0</v>
      </c>
      <c r="I12" s="45">
        <v>0</v>
      </c>
      <c r="J12" s="28">
        <f t="shared" si="3"/>
        <v>0</v>
      </c>
      <c r="K12" s="45">
        <f t="shared" si="4"/>
        <v>20883</v>
      </c>
      <c r="L12" s="57">
        <f t="shared" si="5"/>
        <v>21.307661697633844</v>
      </c>
      <c r="M12" s="45">
        <f t="shared" ref="M12:M20" si="7">E12+I12</f>
        <v>37337711</v>
      </c>
      <c r="N12" s="28">
        <f t="shared" si="6"/>
        <v>17.52277383386124</v>
      </c>
    </row>
    <row r="13" spans="1:14" x14ac:dyDescent="0.3">
      <c r="A13" s="37" t="s">
        <v>24</v>
      </c>
      <c r="B13" s="8" t="s">
        <v>0</v>
      </c>
      <c r="C13" s="43">
        <v>2408</v>
      </c>
      <c r="D13" s="28">
        <f t="shared" si="0"/>
        <v>2.7630205046413696</v>
      </c>
      <c r="E13" s="45">
        <v>6006295</v>
      </c>
      <c r="F13" s="28">
        <f t="shared" si="1"/>
        <v>3.9095414553116319</v>
      </c>
      <c r="G13" s="45">
        <v>0</v>
      </c>
      <c r="H13" s="57">
        <f t="shared" si="2"/>
        <v>0</v>
      </c>
      <c r="I13" s="46">
        <v>0</v>
      </c>
      <c r="J13" s="28">
        <f t="shared" si="3"/>
        <v>0</v>
      </c>
      <c r="K13" s="45">
        <f t="shared" si="4"/>
        <v>2408</v>
      </c>
      <c r="L13" s="57">
        <f t="shared" si="5"/>
        <v>2.4569673594743233</v>
      </c>
      <c r="M13" s="45">
        <f t="shared" si="7"/>
        <v>6006295</v>
      </c>
      <c r="N13" s="28">
        <f t="shared" si="6"/>
        <v>2.8187841741142514</v>
      </c>
    </row>
    <row r="14" spans="1:14" x14ac:dyDescent="0.3">
      <c r="A14" s="37" t="s">
        <v>25</v>
      </c>
      <c r="B14" s="8" t="s">
        <v>1</v>
      </c>
      <c r="C14" s="43">
        <v>5333</v>
      </c>
      <c r="D14" s="28">
        <f t="shared" si="0"/>
        <v>6.1192642654702754</v>
      </c>
      <c r="E14" s="45">
        <v>13992612</v>
      </c>
      <c r="F14" s="28">
        <f t="shared" si="1"/>
        <v>9.1078937484907083</v>
      </c>
      <c r="G14" s="45">
        <v>289</v>
      </c>
      <c r="H14" s="57">
        <f t="shared" si="2"/>
        <v>2.6621223286661753</v>
      </c>
      <c r="I14" s="46">
        <v>2599993</v>
      </c>
      <c r="J14" s="28">
        <f t="shared" si="3"/>
        <v>4.3734588667432597</v>
      </c>
      <c r="K14" s="45">
        <f t="shared" si="4"/>
        <v>5622</v>
      </c>
      <c r="L14" s="57">
        <f t="shared" si="5"/>
        <v>5.7363249563806669</v>
      </c>
      <c r="M14" s="45">
        <f t="shared" si="7"/>
        <v>16592605</v>
      </c>
      <c r="N14" s="28">
        <f t="shared" si="6"/>
        <v>7.7869922108935699</v>
      </c>
    </row>
    <row r="15" spans="1:14" x14ac:dyDescent="0.3">
      <c r="A15" s="37" t="s">
        <v>26</v>
      </c>
      <c r="B15" s="8" t="s">
        <v>2</v>
      </c>
      <c r="C15" s="43">
        <v>10007</v>
      </c>
      <c r="D15" s="28">
        <f t="shared" si="0"/>
        <v>11.48236968021021</v>
      </c>
      <c r="E15" s="45">
        <v>20536011</v>
      </c>
      <c r="F15" s="28">
        <f t="shared" si="1"/>
        <v>13.367040135597016</v>
      </c>
      <c r="G15" s="45">
        <v>0</v>
      </c>
      <c r="H15" s="57">
        <f t="shared" si="2"/>
        <v>0</v>
      </c>
      <c r="I15" s="45">
        <v>0</v>
      </c>
      <c r="J15" s="28">
        <f t="shared" si="3"/>
        <v>0</v>
      </c>
      <c r="K15" s="45">
        <f t="shared" si="4"/>
        <v>10007</v>
      </c>
      <c r="L15" s="57">
        <f t="shared" si="5"/>
        <v>10.210495168712438</v>
      </c>
      <c r="M15" s="45">
        <f t="shared" si="7"/>
        <v>20536011</v>
      </c>
      <c r="N15" s="28">
        <f t="shared" si="6"/>
        <v>9.6376522975038981</v>
      </c>
    </row>
    <row r="16" spans="1:14" x14ac:dyDescent="0.3">
      <c r="A16" s="37" t="s">
        <v>27</v>
      </c>
      <c r="B16" s="8" t="s">
        <v>3</v>
      </c>
      <c r="C16" s="44">
        <v>3109</v>
      </c>
      <c r="D16" s="28">
        <f t="shared" si="0"/>
        <v>3.5673715734759215</v>
      </c>
      <c r="E16" s="45">
        <v>6310884</v>
      </c>
      <c r="F16" s="28">
        <f t="shared" si="1"/>
        <v>4.1078006687421933</v>
      </c>
      <c r="G16" s="45">
        <v>1497</v>
      </c>
      <c r="H16" s="57">
        <f t="shared" si="2"/>
        <v>13.789609432571851</v>
      </c>
      <c r="I16" s="45">
        <v>14209147</v>
      </c>
      <c r="J16" s="28">
        <f t="shared" si="3"/>
        <v>23.90126432494564</v>
      </c>
      <c r="K16" s="45">
        <f t="shared" si="4"/>
        <v>4606</v>
      </c>
      <c r="L16" s="57">
        <f t="shared" si="5"/>
        <v>4.6996643096921646</v>
      </c>
      <c r="M16" s="45">
        <f t="shared" si="7"/>
        <v>20520031</v>
      </c>
      <c r="N16" s="28">
        <f t="shared" si="6"/>
        <v>9.6301528038722424</v>
      </c>
    </row>
    <row r="17" spans="1:20" x14ac:dyDescent="0.3">
      <c r="A17" s="37" t="s">
        <v>28</v>
      </c>
      <c r="B17" s="8" t="s">
        <v>4</v>
      </c>
      <c r="C17" s="43">
        <v>8602</v>
      </c>
      <c r="D17" s="28">
        <f t="shared" si="0"/>
        <v>9.8702252412479492</v>
      </c>
      <c r="E17" s="45">
        <v>22755887</v>
      </c>
      <c r="F17" s="28">
        <f t="shared" si="1"/>
        <v>14.811973700740147</v>
      </c>
      <c r="G17" s="45">
        <v>550</v>
      </c>
      <c r="H17" s="57">
        <f t="shared" si="2"/>
        <v>5.0663227708179814</v>
      </c>
      <c r="I17" s="45">
        <v>2269022</v>
      </c>
      <c r="J17" s="28">
        <f t="shared" si="3"/>
        <v>3.8167311930207211</v>
      </c>
      <c r="K17" s="45">
        <f t="shared" si="4"/>
        <v>9152</v>
      </c>
      <c r="L17" s="57">
        <f t="shared" si="5"/>
        <v>9.3381085024539061</v>
      </c>
      <c r="M17" s="45">
        <f t="shared" si="7"/>
        <v>25024909</v>
      </c>
      <c r="N17" s="28">
        <f t="shared" si="6"/>
        <v>11.744314498014049</v>
      </c>
    </row>
    <row r="18" spans="1:20" x14ac:dyDescent="0.3">
      <c r="A18" s="37" t="s">
        <v>29</v>
      </c>
      <c r="B18" s="8" t="s">
        <v>5</v>
      </c>
      <c r="C18" s="43">
        <v>7933</v>
      </c>
      <c r="D18" s="28">
        <f t="shared" si="0"/>
        <v>9.1025920528737476</v>
      </c>
      <c r="E18" s="45">
        <v>10153913</v>
      </c>
      <c r="F18" s="28">
        <f t="shared" si="1"/>
        <v>6.6092564229908284</v>
      </c>
      <c r="G18" s="45">
        <v>3410</v>
      </c>
      <c r="H18" s="57">
        <f t="shared" si="2"/>
        <v>31.41120117907148</v>
      </c>
      <c r="I18" s="45">
        <v>8452527</v>
      </c>
      <c r="J18" s="28">
        <f t="shared" si="3"/>
        <v>14.218030261826398</v>
      </c>
      <c r="K18" s="45">
        <f t="shared" si="4"/>
        <v>11343</v>
      </c>
      <c r="L18" s="57">
        <f t="shared" si="5"/>
        <v>11.573663105696532</v>
      </c>
      <c r="M18" s="45">
        <f t="shared" si="7"/>
        <v>18606440</v>
      </c>
      <c r="N18" s="28">
        <f t="shared" si="6"/>
        <v>8.7320950117512321</v>
      </c>
    </row>
    <row r="19" spans="1:20" x14ac:dyDescent="0.3">
      <c r="A19" s="37" t="s">
        <v>30</v>
      </c>
      <c r="B19" s="8" t="s">
        <v>6</v>
      </c>
      <c r="C19" s="43">
        <v>13604</v>
      </c>
      <c r="D19" s="28">
        <f t="shared" si="0"/>
        <v>15.609688930706476</v>
      </c>
      <c r="E19" s="45">
        <v>9710141</v>
      </c>
      <c r="F19" s="28">
        <f t="shared" si="1"/>
        <v>6.3204019743321194</v>
      </c>
      <c r="G19" s="45">
        <v>2344</v>
      </c>
      <c r="H19" s="57">
        <f t="shared" si="2"/>
        <v>21.59174649963154</v>
      </c>
      <c r="I19" s="45">
        <v>15419365</v>
      </c>
      <c r="J19" s="28">
        <f t="shared" si="3"/>
        <v>25.936976976015195</v>
      </c>
      <c r="K19" s="45">
        <f t="shared" si="4"/>
        <v>15948</v>
      </c>
      <c r="L19" s="57">
        <f t="shared" si="5"/>
        <v>16.272307080106525</v>
      </c>
      <c r="M19" s="45">
        <f t="shared" si="7"/>
        <v>25129506</v>
      </c>
      <c r="N19" s="28">
        <f t="shared" si="6"/>
        <v>11.793402391342603</v>
      </c>
    </row>
    <row r="20" spans="1:20" x14ac:dyDescent="0.3">
      <c r="A20" s="37" t="s">
        <v>31</v>
      </c>
      <c r="B20" s="8" t="s">
        <v>56</v>
      </c>
      <c r="C20" s="43">
        <v>400</v>
      </c>
      <c r="D20" s="28">
        <f t="shared" si="0"/>
        <v>0.45897350575438034</v>
      </c>
      <c r="E20" s="19">
        <v>325740</v>
      </c>
      <c r="F20" s="28">
        <f t="shared" si="1"/>
        <v>0.21202655441552751</v>
      </c>
      <c r="G20" s="45">
        <v>2459</v>
      </c>
      <c r="H20" s="57">
        <f t="shared" si="2"/>
        <v>22.651068533529845</v>
      </c>
      <c r="I20" s="45">
        <v>14433795</v>
      </c>
      <c r="J20" s="28">
        <f t="shared" si="3"/>
        <v>24.279145645201556</v>
      </c>
      <c r="K20" s="45">
        <f t="shared" si="4"/>
        <v>2859</v>
      </c>
      <c r="L20" s="57">
        <f t="shared" si="5"/>
        <v>2.9171385717346721</v>
      </c>
      <c r="M20" s="45">
        <f t="shared" si="7"/>
        <v>14759535</v>
      </c>
      <c r="N20" s="28">
        <f t="shared" si="6"/>
        <v>6.926723325325411</v>
      </c>
    </row>
    <row r="21" spans="1:20" ht="15" thickBot="1" x14ac:dyDescent="0.35">
      <c r="A21" s="49"/>
      <c r="B21" s="50" t="s">
        <v>51</v>
      </c>
      <c r="C21" s="55">
        <f>SUM(C11:C20)</f>
        <v>87151</v>
      </c>
      <c r="D21" s="51">
        <f t="shared" ref="D21:N21" si="8">SUM(D11:D20)</f>
        <v>100</v>
      </c>
      <c r="E21" s="55">
        <f t="shared" si="8"/>
        <v>153631700</v>
      </c>
      <c r="F21" s="51">
        <f t="shared" si="8"/>
        <v>99.999999999999986</v>
      </c>
      <c r="G21" s="55">
        <f>SUM(G11:G20)</f>
        <v>10856</v>
      </c>
      <c r="H21" s="51">
        <f t="shared" si="8"/>
        <v>100</v>
      </c>
      <c r="I21" s="55">
        <f>SUM(I11:I20)</f>
        <v>59449353</v>
      </c>
      <c r="J21" s="52">
        <f t="shared" si="8"/>
        <v>100</v>
      </c>
      <c r="K21" s="55">
        <f t="shared" si="8"/>
        <v>98007</v>
      </c>
      <c r="L21" s="51">
        <f t="shared" si="8"/>
        <v>100</v>
      </c>
      <c r="M21" s="55">
        <f>SUM(M11:M20)</f>
        <v>213081053</v>
      </c>
      <c r="N21" s="52">
        <f t="shared" si="8"/>
        <v>100</v>
      </c>
    </row>
    <row r="22" spans="1:20" x14ac:dyDescent="0.3">
      <c r="M22" s="9"/>
    </row>
    <row r="25" spans="1:20" x14ac:dyDescent="0.3">
      <c r="B25" t="s">
        <v>61</v>
      </c>
      <c r="D25" s="22"/>
      <c r="E25" s="23"/>
      <c r="R25" s="16"/>
      <c r="S25" s="16"/>
      <c r="T25" s="16"/>
    </row>
    <row r="26" spans="1:20" ht="15.6" x14ac:dyDescent="0.3">
      <c r="B26" t="s">
        <v>62</v>
      </c>
      <c r="C26" s="44"/>
      <c r="D26" s="14"/>
      <c r="E26" s="45"/>
      <c r="F26" s="16"/>
      <c r="H26" s="24"/>
      <c r="I26" s="24"/>
      <c r="J26" s="36"/>
      <c r="K26" s="15"/>
      <c r="L26" s="16"/>
      <c r="M26" s="24"/>
      <c r="R26" s="22"/>
      <c r="S26" s="22"/>
    </row>
    <row r="27" spans="1:20" x14ac:dyDescent="0.3">
      <c r="B27" s="17"/>
      <c r="C27" s="43"/>
      <c r="D27" s="14"/>
      <c r="E27" s="45"/>
      <c r="F27" s="16"/>
      <c r="I27" s="14"/>
      <c r="K27" s="15"/>
      <c r="L27" s="16"/>
    </row>
    <row r="28" spans="1:20" x14ac:dyDescent="0.3">
      <c r="B28" s="17"/>
      <c r="C28" s="43"/>
      <c r="D28" s="14"/>
      <c r="E28" s="45"/>
      <c r="F28" s="16"/>
      <c r="H28" s="21"/>
      <c r="I28" s="14"/>
      <c r="K28" s="15"/>
      <c r="L28" s="16"/>
      <c r="S28" s="25"/>
      <c r="T28" s="23"/>
    </row>
    <row r="29" spans="1:20" x14ac:dyDescent="0.3">
      <c r="B29" s="17"/>
      <c r="C29" s="43"/>
      <c r="D29" s="14"/>
      <c r="E29" s="45"/>
      <c r="F29" s="16"/>
      <c r="H29" s="17"/>
      <c r="I29" s="14"/>
      <c r="J29" s="14"/>
      <c r="K29" s="16"/>
      <c r="L29" s="16"/>
    </row>
    <row r="30" spans="1:20" x14ac:dyDescent="0.3">
      <c r="B30" s="17"/>
      <c r="C30" s="43"/>
      <c r="D30" s="14"/>
      <c r="E30" s="45"/>
      <c r="F30" s="16"/>
      <c r="H30" s="17"/>
      <c r="I30" s="14"/>
      <c r="J30" s="14"/>
      <c r="K30" s="16"/>
      <c r="L30" s="16"/>
    </row>
    <row r="31" spans="1:20" x14ac:dyDescent="0.3">
      <c r="B31" s="17"/>
      <c r="C31" s="43"/>
      <c r="D31" s="14"/>
      <c r="E31" s="45"/>
      <c r="F31" s="16"/>
      <c r="H31" s="17"/>
      <c r="I31" s="14"/>
      <c r="J31" s="14"/>
      <c r="K31" s="16"/>
      <c r="L31" s="16"/>
    </row>
    <row r="32" spans="1:20" x14ac:dyDescent="0.3">
      <c r="B32" s="17"/>
      <c r="C32" s="44"/>
      <c r="D32" s="14"/>
      <c r="E32" s="45"/>
      <c r="F32" s="16"/>
      <c r="H32" s="17"/>
      <c r="I32" s="14"/>
      <c r="J32" s="14"/>
      <c r="K32" s="16"/>
      <c r="L32" s="16"/>
    </row>
    <row r="33" spans="2:12" x14ac:dyDescent="0.3">
      <c r="B33" s="17"/>
      <c r="C33" s="43"/>
      <c r="D33" s="14"/>
      <c r="E33" s="45"/>
      <c r="F33" s="16"/>
      <c r="H33" s="17"/>
      <c r="I33" s="14"/>
      <c r="J33" s="14"/>
      <c r="K33" s="16"/>
      <c r="L33" s="16"/>
    </row>
    <row r="34" spans="2:12" x14ac:dyDescent="0.3">
      <c r="B34" s="17"/>
      <c r="C34" s="43"/>
      <c r="D34" s="14"/>
      <c r="E34" s="45"/>
      <c r="F34" s="16"/>
      <c r="H34" s="17"/>
      <c r="I34" s="14"/>
      <c r="J34" s="14"/>
      <c r="K34" s="16"/>
      <c r="L34" s="16"/>
    </row>
    <row r="35" spans="2:12" x14ac:dyDescent="0.3">
      <c r="B35" s="17"/>
      <c r="C35" s="43"/>
      <c r="D35" s="14"/>
      <c r="E35" s="45"/>
      <c r="F35" s="16"/>
      <c r="H35" s="17"/>
      <c r="I35" s="14"/>
      <c r="J35" s="14"/>
      <c r="K35" s="16"/>
      <c r="L35" s="16"/>
    </row>
    <row r="36" spans="2:12" x14ac:dyDescent="0.3">
      <c r="B36" s="17"/>
      <c r="C36" s="43"/>
      <c r="D36" s="14"/>
      <c r="E36" s="19"/>
      <c r="F36" s="16"/>
      <c r="H36" s="17"/>
      <c r="I36" s="14"/>
    </row>
    <row r="37" spans="2:12" x14ac:dyDescent="0.3">
      <c r="B37" s="17"/>
      <c r="C37" s="14"/>
      <c r="D37" s="14"/>
      <c r="E37" s="16"/>
      <c r="F37" s="16"/>
      <c r="H37" s="17"/>
      <c r="I37" s="14"/>
    </row>
    <row r="38" spans="2:12" x14ac:dyDescent="0.3">
      <c r="B38" s="17"/>
      <c r="C38" s="14"/>
      <c r="D38" s="14"/>
      <c r="E38" s="16"/>
      <c r="F38" s="16"/>
      <c r="H38" s="17"/>
      <c r="I38" s="14"/>
    </row>
    <row r="39" spans="2:12" x14ac:dyDescent="0.3">
      <c r="B39" s="26"/>
      <c r="E39" s="23"/>
      <c r="H39" s="26"/>
      <c r="I39" s="14"/>
    </row>
    <row r="40" spans="2:12" x14ac:dyDescent="0.3">
      <c r="B40" s="27"/>
      <c r="C40" s="14"/>
      <c r="D40" s="14"/>
      <c r="E40" s="14"/>
      <c r="F40" s="14"/>
      <c r="H40" s="17"/>
      <c r="I40" s="14"/>
      <c r="J40" s="14"/>
      <c r="K40" s="16"/>
      <c r="L40" s="16"/>
    </row>
    <row r="41" spans="2:12" x14ac:dyDescent="0.3">
      <c r="B41" s="27"/>
      <c r="C41" s="14"/>
      <c r="D41" s="14"/>
      <c r="E41" s="14"/>
      <c r="F41" s="14"/>
      <c r="H41" s="17"/>
      <c r="I41" s="14"/>
      <c r="J41" s="14"/>
      <c r="K41" s="16"/>
      <c r="L41" s="16"/>
    </row>
    <row r="42" spans="2:12" x14ac:dyDescent="0.3">
      <c r="B42" s="27"/>
      <c r="C42" s="14"/>
      <c r="D42" s="14"/>
      <c r="E42" s="14"/>
      <c r="F42" s="14"/>
      <c r="H42" s="17"/>
      <c r="I42" s="14"/>
      <c r="J42" s="14"/>
      <c r="K42" s="16"/>
      <c r="L42" s="16"/>
    </row>
    <row r="43" spans="2:12" x14ac:dyDescent="0.3">
      <c r="B43" s="27"/>
      <c r="C43" s="14"/>
      <c r="D43" s="14"/>
      <c r="E43" s="14"/>
      <c r="F43" s="14"/>
      <c r="H43" s="17"/>
      <c r="I43" s="14"/>
      <c r="J43" s="14"/>
      <c r="K43" s="16"/>
      <c r="L43" s="16"/>
    </row>
    <row r="44" spans="2:12" x14ac:dyDescent="0.3">
      <c r="B44" s="27"/>
      <c r="C44" s="14"/>
      <c r="D44" s="14"/>
      <c r="E44" s="14"/>
      <c r="F44" s="14"/>
      <c r="H44" s="17"/>
      <c r="I44" s="14"/>
      <c r="J44" s="14"/>
      <c r="K44" s="16"/>
      <c r="L44" s="16"/>
    </row>
    <row r="45" spans="2:12" x14ac:dyDescent="0.3">
      <c r="B45" s="27"/>
      <c r="C45" s="14"/>
      <c r="D45" s="14"/>
      <c r="E45" s="14"/>
      <c r="F45" s="14"/>
      <c r="H45" s="17"/>
      <c r="I45" s="14"/>
      <c r="J45" s="14"/>
      <c r="K45" s="16"/>
      <c r="L45" s="16"/>
    </row>
    <row r="46" spans="2:12" x14ac:dyDescent="0.3">
      <c r="B46" s="27"/>
      <c r="C46" s="14"/>
      <c r="D46" s="14"/>
      <c r="E46" s="14"/>
      <c r="F46" s="14"/>
      <c r="H46" s="17"/>
      <c r="I46" s="14"/>
      <c r="J46" s="14"/>
      <c r="K46" s="16"/>
      <c r="L46" s="16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K11:K13 M11:M13 L11:L13 K14:K20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4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4.4" x14ac:dyDescent="0.3"/>
  <cols>
    <col min="1" max="1" width="4.109375" customWidth="1"/>
    <col min="2" max="2" width="24" customWidth="1"/>
    <col min="3" max="3" width="13.5546875" customWidth="1"/>
    <col min="4" max="4" width="10.88671875" customWidth="1"/>
    <col min="5" max="5" width="15.109375" customWidth="1"/>
    <col min="6" max="6" width="10.88671875" customWidth="1"/>
    <col min="7" max="7" width="13.5546875" customWidth="1"/>
    <col min="8" max="8" width="10.88671875" customWidth="1"/>
    <col min="9" max="9" width="12.88671875" customWidth="1"/>
    <col min="10" max="10" width="10.88671875" customWidth="1"/>
    <col min="11" max="11" width="13.5546875" customWidth="1"/>
    <col min="12" max="12" width="10.88671875" customWidth="1"/>
    <col min="13" max="13" width="12.88671875" customWidth="1"/>
    <col min="14" max="14" width="10.88671875" customWidth="1"/>
    <col min="15" max="15" width="14.5546875" customWidth="1"/>
  </cols>
  <sheetData>
    <row r="5" spans="1:14" x14ac:dyDescent="0.3">
      <c r="C5" s="53" t="s">
        <v>64</v>
      </c>
    </row>
    <row r="7" spans="1:14" ht="15" thickBot="1" x14ac:dyDescent="0.35">
      <c r="C7" s="3"/>
      <c r="D7" s="3"/>
      <c r="E7" s="3"/>
      <c r="F7" s="3"/>
    </row>
    <row r="8" spans="1:14" ht="19.5" customHeight="1" x14ac:dyDescent="0.3">
      <c r="A8" s="4"/>
      <c r="B8" s="65" t="s">
        <v>7</v>
      </c>
      <c r="C8" s="70" t="s">
        <v>53</v>
      </c>
      <c r="D8" s="70"/>
      <c r="E8" s="71"/>
      <c r="F8" s="71"/>
      <c r="G8" s="70" t="s">
        <v>54</v>
      </c>
      <c r="H8" s="70"/>
      <c r="I8" s="70"/>
      <c r="J8" s="70"/>
      <c r="K8" s="70" t="s">
        <v>55</v>
      </c>
      <c r="L8" s="70"/>
      <c r="M8" s="70"/>
      <c r="N8" s="72"/>
    </row>
    <row r="9" spans="1:14" ht="21.6" customHeight="1" x14ac:dyDescent="0.3">
      <c r="A9" s="5"/>
      <c r="B9" s="66"/>
      <c r="C9" s="68" t="s">
        <v>46</v>
      </c>
      <c r="D9" s="68"/>
      <c r="E9" s="68" t="s">
        <v>20</v>
      </c>
      <c r="F9" s="68"/>
      <c r="G9" s="68" t="s">
        <v>46</v>
      </c>
      <c r="H9" s="68"/>
      <c r="I9" s="68" t="s">
        <v>20</v>
      </c>
      <c r="J9" s="68"/>
      <c r="K9" s="68" t="s">
        <v>46</v>
      </c>
      <c r="L9" s="68"/>
      <c r="M9" s="68" t="s">
        <v>20</v>
      </c>
      <c r="N9" s="69"/>
    </row>
    <row r="10" spans="1:14" ht="18.75" customHeight="1" thickBot="1" x14ac:dyDescent="0.35">
      <c r="A10" s="6"/>
      <c r="B10" s="67"/>
      <c r="C10" s="42" t="s">
        <v>65</v>
      </c>
      <c r="D10" s="47" t="s">
        <v>48</v>
      </c>
      <c r="E10" s="42" t="s">
        <v>65</v>
      </c>
      <c r="F10" s="7" t="s">
        <v>48</v>
      </c>
      <c r="G10" s="42" t="s">
        <v>65</v>
      </c>
      <c r="H10" s="47" t="s">
        <v>48</v>
      </c>
      <c r="I10" s="42" t="s">
        <v>65</v>
      </c>
      <c r="J10" s="7" t="s">
        <v>48</v>
      </c>
      <c r="K10" s="42" t="s">
        <v>65</v>
      </c>
      <c r="L10" s="47" t="s">
        <v>48</v>
      </c>
      <c r="M10" s="42" t="s">
        <v>65</v>
      </c>
      <c r="N10" s="11" t="s">
        <v>48</v>
      </c>
    </row>
    <row r="11" spans="1:14" x14ac:dyDescent="0.3">
      <c r="A11" s="48" t="s">
        <v>22</v>
      </c>
      <c r="B11" s="10" t="s">
        <v>9</v>
      </c>
      <c r="C11" s="44">
        <v>1236</v>
      </c>
      <c r="D11" s="28">
        <f>C11/C$25*100</f>
        <v>5.3033553591349865</v>
      </c>
      <c r="E11" s="45">
        <v>4110900.38</v>
      </c>
      <c r="F11" s="28">
        <f t="shared" ref="F11:F24" si="0">E11/E$25*100</f>
        <v>6.416791745172258</v>
      </c>
      <c r="G11" s="45">
        <v>0</v>
      </c>
      <c r="H11" s="57">
        <f t="shared" ref="H11:H24" si="1">G11/G$25*100</f>
        <v>0</v>
      </c>
      <c r="I11" s="56">
        <v>0</v>
      </c>
      <c r="J11" s="28">
        <f t="shared" ref="J11:J24" si="2">I11/I$25*100</f>
        <v>0</v>
      </c>
      <c r="K11" s="45">
        <f>C11+G11</f>
        <v>1236</v>
      </c>
      <c r="L11" s="57">
        <f t="shared" ref="L11:L24" si="3">K11/K$25*100</f>
        <v>4.9919224555735049</v>
      </c>
      <c r="M11" s="45">
        <f t="shared" ref="M11:M24" si="4">E11+I11</f>
        <v>4110900.38</v>
      </c>
      <c r="N11" s="28">
        <f t="shared" ref="N11:N24" si="5">M11/M$25*100</f>
        <v>5.5599777610269383</v>
      </c>
    </row>
    <row r="12" spans="1:14" x14ac:dyDescent="0.3">
      <c r="A12" s="48" t="s">
        <v>23</v>
      </c>
      <c r="B12" s="10" t="s">
        <v>10</v>
      </c>
      <c r="C12" s="43">
        <v>2375</v>
      </c>
      <c r="D12" s="28">
        <f t="shared" ref="D12:D24" si="6">C12/C$25*100</f>
        <v>10.190508881833004</v>
      </c>
      <c r="E12" s="45">
        <v>6469587.3300000001</v>
      </c>
      <c r="F12" s="28">
        <f t="shared" si="0"/>
        <v>10.098516319146373</v>
      </c>
      <c r="G12" s="45">
        <v>0</v>
      </c>
      <c r="H12" s="57">
        <f t="shared" si="1"/>
        <v>0</v>
      </c>
      <c r="I12" s="56">
        <v>0</v>
      </c>
      <c r="J12" s="28">
        <f t="shared" si="2"/>
        <v>0</v>
      </c>
      <c r="K12" s="45">
        <f t="shared" ref="K12:K24" si="7">C12+G12</f>
        <v>2375</v>
      </c>
      <c r="L12" s="57">
        <f t="shared" si="3"/>
        <v>9.5920840064620361</v>
      </c>
      <c r="M12" s="45">
        <f t="shared" si="4"/>
        <v>6469587.3300000001</v>
      </c>
      <c r="N12" s="28">
        <f t="shared" si="5"/>
        <v>8.7500932527636799</v>
      </c>
    </row>
    <row r="13" spans="1:14" x14ac:dyDescent="0.3">
      <c r="A13" s="48" t="s">
        <v>24</v>
      </c>
      <c r="B13" s="10" t="s">
        <v>11</v>
      </c>
      <c r="C13" s="43">
        <v>3452</v>
      </c>
      <c r="D13" s="28">
        <f t="shared" si="6"/>
        <v>14.811636488457907</v>
      </c>
      <c r="E13" s="45">
        <v>9885918.0999999996</v>
      </c>
      <c r="F13" s="28">
        <f t="shared" si="0"/>
        <v>15.431139602932681</v>
      </c>
      <c r="G13" s="45">
        <v>0</v>
      </c>
      <c r="H13" s="57">
        <f t="shared" si="1"/>
        <v>0</v>
      </c>
      <c r="I13" s="56">
        <v>0</v>
      </c>
      <c r="J13" s="28">
        <f t="shared" si="2"/>
        <v>0</v>
      </c>
      <c r="K13" s="45">
        <f t="shared" si="7"/>
        <v>3452</v>
      </c>
      <c r="L13" s="57">
        <f t="shared" si="3"/>
        <v>13.94184168012924</v>
      </c>
      <c r="M13" s="45">
        <f t="shared" si="4"/>
        <v>9885918.0999999996</v>
      </c>
      <c r="N13" s="28">
        <f t="shared" si="5"/>
        <v>13.370668151129872</v>
      </c>
    </row>
    <row r="14" spans="1:14" x14ac:dyDescent="0.3">
      <c r="A14" s="48" t="s">
        <v>25</v>
      </c>
      <c r="B14" s="10" t="s">
        <v>19</v>
      </c>
      <c r="C14" s="43">
        <v>834</v>
      </c>
      <c r="D14" s="28">
        <f t="shared" si="6"/>
        <v>3.5784776452415685</v>
      </c>
      <c r="E14" s="45">
        <v>2707076.4899999998</v>
      </c>
      <c r="F14" s="28">
        <f t="shared" si="0"/>
        <v>4.2255332090002842</v>
      </c>
      <c r="G14" s="45">
        <v>0</v>
      </c>
      <c r="H14" s="57">
        <f t="shared" si="1"/>
        <v>0</v>
      </c>
      <c r="I14" s="56">
        <v>0</v>
      </c>
      <c r="J14" s="28">
        <f t="shared" si="2"/>
        <v>0</v>
      </c>
      <c r="K14" s="45">
        <f t="shared" si="7"/>
        <v>834</v>
      </c>
      <c r="L14" s="57">
        <f t="shared" si="3"/>
        <v>3.3683360258481421</v>
      </c>
      <c r="M14" s="45">
        <f t="shared" si="4"/>
        <v>2707076.4899999998</v>
      </c>
      <c r="N14" s="28">
        <f t="shared" si="5"/>
        <v>3.6613110731228331</v>
      </c>
    </row>
    <row r="15" spans="1:14" x14ac:dyDescent="0.3">
      <c r="A15" s="48" t="s">
        <v>26</v>
      </c>
      <c r="B15" s="10" t="s">
        <v>13</v>
      </c>
      <c r="C15" s="43">
        <v>989</v>
      </c>
      <c r="D15" s="28">
        <f t="shared" si="6"/>
        <v>4.2435424354243541</v>
      </c>
      <c r="E15" s="45">
        <v>3178789.09</v>
      </c>
      <c r="F15" s="28">
        <f t="shared" si="0"/>
        <v>4.9618394285574086</v>
      </c>
      <c r="G15" s="45">
        <v>1259</v>
      </c>
      <c r="H15" s="57">
        <f t="shared" si="1"/>
        <v>86.588720770288859</v>
      </c>
      <c r="I15" s="56">
        <v>8774054.4299999997</v>
      </c>
      <c r="J15" s="28">
        <f t="shared" si="2"/>
        <v>88.872587500257723</v>
      </c>
      <c r="K15" s="45">
        <f t="shared" si="7"/>
        <v>2248</v>
      </c>
      <c r="L15" s="57">
        <f t="shared" si="3"/>
        <v>9.0791599353796446</v>
      </c>
      <c r="M15" s="45">
        <f t="shared" si="4"/>
        <v>11952843.52</v>
      </c>
      <c r="N15" s="28">
        <f t="shared" si="5"/>
        <v>16.166177238338953</v>
      </c>
    </row>
    <row r="16" spans="1:14" x14ac:dyDescent="0.3">
      <c r="A16" s="48" t="s">
        <v>27</v>
      </c>
      <c r="B16" s="10" t="s">
        <v>14</v>
      </c>
      <c r="C16" s="43">
        <v>526</v>
      </c>
      <c r="D16" s="28">
        <f t="shared" si="6"/>
        <v>2.2569295460396464</v>
      </c>
      <c r="E16" s="45">
        <v>1694123.52</v>
      </c>
      <c r="F16" s="28">
        <f t="shared" si="0"/>
        <v>2.6443933964749027</v>
      </c>
      <c r="G16" s="45">
        <v>0</v>
      </c>
      <c r="H16" s="57">
        <f t="shared" si="1"/>
        <v>0</v>
      </c>
      <c r="I16" s="56">
        <v>0</v>
      </c>
      <c r="J16" s="28">
        <f t="shared" si="2"/>
        <v>0</v>
      </c>
      <c r="K16" s="45">
        <f t="shared" si="7"/>
        <v>526</v>
      </c>
      <c r="L16" s="57">
        <f t="shared" si="3"/>
        <v>2.124394184168013</v>
      </c>
      <c r="M16" s="45">
        <f t="shared" si="4"/>
        <v>1694123.52</v>
      </c>
      <c r="N16" s="28">
        <f t="shared" si="5"/>
        <v>2.2912958780170385</v>
      </c>
    </row>
    <row r="17" spans="1:14" x14ac:dyDescent="0.3">
      <c r="A17" s="48" t="s">
        <v>28</v>
      </c>
      <c r="B17" s="10" t="s">
        <v>15</v>
      </c>
      <c r="C17" s="44">
        <v>2296</v>
      </c>
      <c r="D17" s="28">
        <f t="shared" si="6"/>
        <v>9.8515403758688755</v>
      </c>
      <c r="E17" s="45">
        <v>6104040.7300000004</v>
      </c>
      <c r="F17" s="28">
        <f t="shared" si="0"/>
        <v>9.5279268646396265</v>
      </c>
      <c r="G17" s="45">
        <v>0</v>
      </c>
      <c r="H17" s="57">
        <f t="shared" si="1"/>
        <v>0</v>
      </c>
      <c r="I17" s="56">
        <v>0</v>
      </c>
      <c r="J17" s="28">
        <f t="shared" si="2"/>
        <v>0</v>
      </c>
      <c r="K17" s="45">
        <f t="shared" si="7"/>
        <v>2296</v>
      </c>
      <c r="L17" s="57">
        <f t="shared" si="3"/>
        <v>9.2730210016155077</v>
      </c>
      <c r="M17" s="45">
        <f t="shared" si="4"/>
        <v>6104040.7300000004</v>
      </c>
      <c r="N17" s="28">
        <f t="shared" si="5"/>
        <v>8.2556928103430813</v>
      </c>
    </row>
    <row r="18" spans="1:14" x14ac:dyDescent="0.3">
      <c r="A18" s="48" t="s">
        <v>29</v>
      </c>
      <c r="B18" s="10" t="s">
        <v>16</v>
      </c>
      <c r="C18" s="43">
        <v>1082</v>
      </c>
      <c r="D18" s="28">
        <f t="shared" si="6"/>
        <v>4.6425813095340249</v>
      </c>
      <c r="E18" s="45">
        <v>3506819.6</v>
      </c>
      <c r="F18" s="28">
        <f t="shared" si="0"/>
        <v>5.4738692210995099</v>
      </c>
      <c r="G18" s="45">
        <v>0</v>
      </c>
      <c r="H18" s="57">
        <f t="shared" si="1"/>
        <v>0</v>
      </c>
      <c r="I18" s="56">
        <v>0</v>
      </c>
      <c r="J18" s="28">
        <f t="shared" si="2"/>
        <v>0</v>
      </c>
      <c r="K18" s="45">
        <f t="shared" si="7"/>
        <v>1082</v>
      </c>
      <c r="L18" s="57">
        <f t="shared" si="3"/>
        <v>4.369951534733441</v>
      </c>
      <c r="M18" s="45">
        <f t="shared" si="4"/>
        <v>3506819.6</v>
      </c>
      <c r="N18" s="28">
        <f t="shared" si="5"/>
        <v>4.742960710697977</v>
      </c>
    </row>
    <row r="19" spans="1:14" x14ac:dyDescent="0.3">
      <c r="A19" s="48" t="s">
        <v>30</v>
      </c>
      <c r="B19" s="10" t="s">
        <v>8</v>
      </c>
      <c r="C19" s="43">
        <v>2877</v>
      </c>
      <c r="D19" s="28">
        <f t="shared" si="6"/>
        <v>12.344460653908865</v>
      </c>
      <c r="E19" s="45">
        <v>7050669.2699999996</v>
      </c>
      <c r="F19" s="28">
        <f t="shared" si="0"/>
        <v>11.005539465219467</v>
      </c>
      <c r="G19" s="45">
        <v>0</v>
      </c>
      <c r="H19" s="57">
        <f t="shared" si="1"/>
        <v>0</v>
      </c>
      <c r="I19" s="56">
        <v>0</v>
      </c>
      <c r="J19" s="28">
        <f t="shared" si="2"/>
        <v>0</v>
      </c>
      <c r="K19" s="45">
        <f t="shared" si="7"/>
        <v>2877</v>
      </c>
      <c r="L19" s="57">
        <f t="shared" si="3"/>
        <v>11.619547657512117</v>
      </c>
      <c r="M19" s="45">
        <f t="shared" si="4"/>
        <v>7050669.2699999996</v>
      </c>
      <c r="N19" s="28">
        <f t="shared" si="5"/>
        <v>9.5360044559279817</v>
      </c>
    </row>
    <row r="20" spans="1:14" x14ac:dyDescent="0.3">
      <c r="A20" s="48" t="s">
        <v>31</v>
      </c>
      <c r="B20" s="10" t="s">
        <v>12</v>
      </c>
      <c r="C20" s="43">
        <v>866</v>
      </c>
      <c r="D20" s="28">
        <f t="shared" si="6"/>
        <v>3.7157813438599501</v>
      </c>
      <c r="E20" s="45">
        <v>2679205.46</v>
      </c>
      <c r="F20" s="28">
        <f t="shared" si="0"/>
        <v>4.1820287261129012</v>
      </c>
      <c r="G20" s="45">
        <v>0</v>
      </c>
      <c r="H20" s="57">
        <f t="shared" si="1"/>
        <v>0</v>
      </c>
      <c r="I20" s="56">
        <v>0</v>
      </c>
      <c r="J20" s="28">
        <f t="shared" si="2"/>
        <v>0</v>
      </c>
      <c r="K20" s="45">
        <f t="shared" si="7"/>
        <v>866</v>
      </c>
      <c r="L20" s="57">
        <f t="shared" si="3"/>
        <v>3.4975767366720518</v>
      </c>
      <c r="M20" s="45">
        <f t="shared" si="4"/>
        <v>2679205.46</v>
      </c>
      <c r="N20" s="28">
        <f t="shared" si="5"/>
        <v>3.6236156067644596</v>
      </c>
    </row>
    <row r="21" spans="1:14" x14ac:dyDescent="0.3">
      <c r="A21" s="48" t="s">
        <v>32</v>
      </c>
      <c r="B21" s="10" t="s">
        <v>52</v>
      </c>
      <c r="C21" s="43">
        <v>1761</v>
      </c>
      <c r="D21" s="28">
        <f t="shared" si="6"/>
        <v>7.5559941645928079</v>
      </c>
      <c r="E21" s="43">
        <v>4816916.75</v>
      </c>
      <c r="F21" s="28">
        <f t="shared" si="0"/>
        <v>7.5188276974451966</v>
      </c>
      <c r="G21" s="45">
        <v>0</v>
      </c>
      <c r="H21" s="57">
        <f t="shared" si="1"/>
        <v>0</v>
      </c>
      <c r="I21" s="56">
        <v>0</v>
      </c>
      <c r="J21" s="28">
        <f t="shared" si="2"/>
        <v>0</v>
      </c>
      <c r="K21" s="45">
        <f t="shared" si="7"/>
        <v>1761</v>
      </c>
      <c r="L21" s="57">
        <f t="shared" si="3"/>
        <v>7.1122778675282721</v>
      </c>
      <c r="M21" s="45">
        <f t="shared" si="4"/>
        <v>4816916.75</v>
      </c>
      <c r="N21" s="28">
        <f t="shared" si="5"/>
        <v>6.5148623248122002</v>
      </c>
    </row>
    <row r="22" spans="1:14" x14ac:dyDescent="0.3">
      <c r="A22" s="48" t="s">
        <v>33</v>
      </c>
      <c r="B22" s="10" t="s">
        <v>18</v>
      </c>
      <c r="C22" s="43">
        <v>234</v>
      </c>
      <c r="D22" s="28">
        <f t="shared" si="6"/>
        <v>1.0040332961469149</v>
      </c>
      <c r="E22" s="45">
        <v>695607.48</v>
      </c>
      <c r="F22" s="28">
        <f t="shared" si="0"/>
        <v>1.0857884947200001</v>
      </c>
      <c r="G22" s="45">
        <v>0</v>
      </c>
      <c r="H22" s="57">
        <f t="shared" si="1"/>
        <v>0</v>
      </c>
      <c r="I22" s="56">
        <v>0</v>
      </c>
      <c r="J22" s="28">
        <f t="shared" si="2"/>
        <v>0</v>
      </c>
      <c r="K22" s="45">
        <f t="shared" si="7"/>
        <v>234</v>
      </c>
      <c r="L22" s="57">
        <f t="shared" si="3"/>
        <v>0.94507269789983839</v>
      </c>
      <c r="M22" s="45">
        <f t="shared" si="4"/>
        <v>695607.48</v>
      </c>
      <c r="N22" s="28">
        <f t="shared" si="5"/>
        <v>0.94080657804799217</v>
      </c>
    </row>
    <row r="23" spans="1:14" x14ac:dyDescent="0.3">
      <c r="A23" s="48" t="s">
        <v>34</v>
      </c>
      <c r="B23" s="10" t="s">
        <v>17</v>
      </c>
      <c r="C23" s="43">
        <v>1525</v>
      </c>
      <c r="D23" s="28">
        <f t="shared" si="6"/>
        <v>6.5433793872822443</v>
      </c>
      <c r="E23" s="45">
        <v>3758879.55</v>
      </c>
      <c r="F23" s="28">
        <f t="shared" si="0"/>
        <v>5.867314952433075</v>
      </c>
      <c r="G23" s="45">
        <v>0</v>
      </c>
      <c r="H23" s="57">
        <f t="shared" si="1"/>
        <v>0</v>
      </c>
      <c r="I23" s="56">
        <v>0</v>
      </c>
      <c r="J23" s="28">
        <f t="shared" si="2"/>
        <v>0</v>
      </c>
      <c r="K23" s="45">
        <f t="shared" si="7"/>
        <v>1525</v>
      </c>
      <c r="L23" s="57">
        <f t="shared" si="3"/>
        <v>6.1591276252019389</v>
      </c>
      <c r="M23" s="45">
        <f t="shared" si="4"/>
        <v>3758879.55</v>
      </c>
      <c r="N23" s="28">
        <f t="shared" si="5"/>
        <v>5.0838708731684088</v>
      </c>
    </row>
    <row r="24" spans="1:14" x14ac:dyDescent="0.3">
      <c r="A24" s="48" t="s">
        <v>35</v>
      </c>
      <c r="B24" s="10" t="s">
        <v>21</v>
      </c>
      <c r="C24" s="61">
        <v>3253</v>
      </c>
      <c r="D24" s="62">
        <f t="shared" si="6"/>
        <v>13.957779112674848</v>
      </c>
      <c r="E24" s="63">
        <v>7406197.4000000004</v>
      </c>
      <c r="F24" s="62">
        <f t="shared" si="0"/>
        <v>11.560490877046318</v>
      </c>
      <c r="G24" s="63">
        <v>195</v>
      </c>
      <c r="H24" s="64">
        <f t="shared" si="1"/>
        <v>13.411279229711143</v>
      </c>
      <c r="I24" s="56">
        <v>1098567.3500000001</v>
      </c>
      <c r="J24" s="62">
        <f t="shared" si="2"/>
        <v>11.127412499742293</v>
      </c>
      <c r="K24" s="63">
        <f t="shared" si="7"/>
        <v>3448</v>
      </c>
      <c r="L24" s="64">
        <f t="shared" si="3"/>
        <v>13.925686591276252</v>
      </c>
      <c r="M24" s="63">
        <f t="shared" si="4"/>
        <v>8504764.75</v>
      </c>
      <c r="N24" s="62">
        <f t="shared" si="5"/>
        <v>11.502663285838571</v>
      </c>
    </row>
    <row r="25" spans="1:14" ht="15" thickBot="1" x14ac:dyDescent="0.35">
      <c r="A25" s="49"/>
      <c r="B25" s="50" t="s">
        <v>51</v>
      </c>
      <c r="C25" s="55">
        <f>SUM(C11:C24)</f>
        <v>23306</v>
      </c>
      <c r="D25" s="51">
        <f t="shared" ref="D25:N25" si="8">SUM(D11:D24)</f>
        <v>99.999999999999972</v>
      </c>
      <c r="E25" s="55">
        <f>SUM(E11:E24)</f>
        <v>64064731.149999999</v>
      </c>
      <c r="F25" s="51">
        <f>SUM(F11:F24)</f>
        <v>100.00000000000003</v>
      </c>
      <c r="G25" s="55">
        <f>SUM(G11:G24)</f>
        <v>1454</v>
      </c>
      <c r="H25" s="51">
        <f t="shared" si="8"/>
        <v>100</v>
      </c>
      <c r="I25" s="55">
        <f t="shared" si="8"/>
        <v>9872621.7799999993</v>
      </c>
      <c r="J25" s="52">
        <f t="shared" si="8"/>
        <v>100.00000000000001</v>
      </c>
      <c r="K25" s="55">
        <f>SUM(K11:K24)</f>
        <v>24760</v>
      </c>
      <c r="L25" s="51">
        <f t="shared" si="8"/>
        <v>99.999999999999986</v>
      </c>
      <c r="M25" s="55">
        <f>SUM(M11:M24)</f>
        <v>73937352.930000007</v>
      </c>
      <c r="N25" s="52">
        <f t="shared" si="8"/>
        <v>99.999999999999986</v>
      </c>
    </row>
    <row r="28" spans="1:14" x14ac:dyDescent="0.3">
      <c r="B28" t="s">
        <v>57</v>
      </c>
      <c r="C28" s="20"/>
      <c r="E28" s="20"/>
      <c r="G28" s="20"/>
      <c r="I28" s="20"/>
      <c r="J28" s="20"/>
      <c r="K28" s="20"/>
      <c r="M28" s="20"/>
      <c r="N28" s="20"/>
    </row>
    <row r="29" spans="1:14" x14ac:dyDescent="0.3">
      <c r="C29" s="29"/>
      <c r="E29" s="12"/>
      <c r="G29" s="29"/>
      <c r="I29" s="30"/>
      <c r="J29" s="29"/>
      <c r="K29" s="29"/>
      <c r="M29" s="30"/>
      <c r="N29" s="29"/>
    </row>
    <row r="30" spans="1:14" x14ac:dyDescent="0.3">
      <c r="C30" s="31"/>
    </row>
    <row r="31" spans="1:14" x14ac:dyDescent="0.3">
      <c r="B31" s="17"/>
      <c r="C31" s="16"/>
      <c r="E31" s="14"/>
      <c r="F31" s="14"/>
      <c r="I31" s="13"/>
      <c r="M31" s="13"/>
    </row>
    <row r="32" spans="1:14" x14ac:dyDescent="0.3">
      <c r="B32" s="17"/>
      <c r="C32" s="16"/>
      <c r="E32" s="14"/>
      <c r="F32" s="14"/>
    </row>
    <row r="33" spans="2:11" x14ac:dyDescent="0.3">
      <c r="B33" s="17"/>
      <c r="C33" s="16"/>
      <c r="E33" s="14"/>
      <c r="F33" s="14"/>
    </row>
    <row r="34" spans="2:11" x14ac:dyDescent="0.3">
      <c r="B34" s="17"/>
      <c r="C34" s="16"/>
      <c r="E34" s="14"/>
      <c r="F34" s="14"/>
    </row>
    <row r="35" spans="2:11" x14ac:dyDescent="0.3">
      <c r="B35" s="17"/>
      <c r="C35" s="16"/>
      <c r="E35" s="14"/>
      <c r="F35" s="14"/>
    </row>
    <row r="36" spans="2:11" x14ac:dyDescent="0.3">
      <c r="B36" s="17"/>
      <c r="C36" s="16"/>
      <c r="E36" s="14"/>
      <c r="F36" s="14"/>
    </row>
    <row r="37" spans="2:11" x14ac:dyDescent="0.3">
      <c r="B37" s="17"/>
      <c r="C37" s="16"/>
      <c r="E37" s="14"/>
      <c r="F37" s="14"/>
    </row>
    <row r="38" spans="2:11" x14ac:dyDescent="0.3">
      <c r="B38" s="17"/>
      <c r="C38" s="16"/>
      <c r="G38" s="14"/>
      <c r="K38" s="14"/>
    </row>
    <row r="39" spans="2:11" x14ac:dyDescent="0.3">
      <c r="B39" s="17"/>
      <c r="C39" s="16"/>
      <c r="G39" s="14"/>
      <c r="K39" s="14"/>
    </row>
    <row r="40" spans="2:11" x14ac:dyDescent="0.3">
      <c r="B40" s="17"/>
      <c r="C40" s="16"/>
      <c r="E40" s="12"/>
      <c r="G40" s="14"/>
      <c r="K40" s="14"/>
    </row>
    <row r="41" spans="2:11" x14ac:dyDescent="0.3">
      <c r="B41" s="17"/>
      <c r="C41" s="16"/>
      <c r="G41" s="14"/>
      <c r="K41" s="14"/>
    </row>
    <row r="42" spans="2:11" x14ac:dyDescent="0.3">
      <c r="B42" s="17"/>
      <c r="C42" s="16"/>
      <c r="G42" s="14"/>
      <c r="K42" s="14"/>
    </row>
    <row r="43" spans="2:11" x14ac:dyDescent="0.3">
      <c r="B43" s="17"/>
      <c r="C43" s="16"/>
      <c r="G43" s="14"/>
      <c r="K43" s="14"/>
    </row>
    <row r="44" spans="2:11" x14ac:dyDescent="0.3">
      <c r="G44" s="14"/>
      <c r="K44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2025-01-28T20:49:28Z</dcterms:modified>
</cp:coreProperties>
</file>