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S EVLADA UPLOAD 2X1224\"/>
    </mc:Choice>
  </mc:AlternateContent>
  <xr:revisionPtr revIDLastSave="0" documentId="13_ncr:1_{F0A92EDD-8A41-4848-88F9-466AED53C1E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3" l="1"/>
  <c r="L35" i="43" l="1"/>
  <c r="M21" i="43" s="1"/>
  <c r="G11" i="43"/>
  <c r="R18" i="43"/>
  <c r="R14" i="43"/>
  <c r="R13" i="43"/>
  <c r="R15" i="43"/>
  <c r="R16" i="43"/>
  <c r="R10" i="43"/>
  <c r="R34" i="43"/>
  <c r="R17" i="43"/>
  <c r="R19" i="43"/>
  <c r="R20" i="43"/>
  <c r="R21" i="43"/>
  <c r="R22" i="43"/>
  <c r="R23" i="43"/>
  <c r="R24" i="43"/>
  <c r="R26" i="43"/>
  <c r="R25" i="43"/>
  <c r="R27" i="43"/>
  <c r="R28" i="43"/>
  <c r="R29" i="43"/>
  <c r="R30" i="43"/>
  <c r="R31" i="43"/>
  <c r="R32" i="43"/>
  <c r="R33" i="43"/>
  <c r="O12" i="43"/>
  <c r="O14" i="43"/>
  <c r="O13" i="43"/>
  <c r="O15" i="43"/>
  <c r="O16" i="43"/>
  <c r="O10" i="43"/>
  <c r="O34" i="43"/>
  <c r="O17" i="43"/>
  <c r="O18" i="43"/>
  <c r="O19" i="43"/>
  <c r="O20" i="43"/>
  <c r="O21" i="43"/>
  <c r="O22" i="43"/>
  <c r="O23" i="43"/>
  <c r="O24" i="43"/>
  <c r="O26" i="43"/>
  <c r="O25" i="43"/>
  <c r="O27" i="43"/>
  <c r="O28" i="43"/>
  <c r="O29" i="43"/>
  <c r="O30" i="43"/>
  <c r="O31" i="43"/>
  <c r="O32" i="43"/>
  <c r="O33" i="43"/>
  <c r="O11" i="43"/>
  <c r="O35" i="43" l="1"/>
  <c r="P24" i="43" s="1"/>
  <c r="P32" i="43" l="1"/>
  <c r="P30" i="43"/>
  <c r="P27" i="43"/>
  <c r="P18" i="43"/>
  <c r="P21" i="43"/>
  <c r="P10" i="43"/>
  <c r="P34" i="43"/>
  <c r="P28" i="43"/>
  <c r="P31" i="43"/>
  <c r="P33" i="43"/>
  <c r="P17" i="43"/>
  <c r="P29" i="43"/>
  <c r="P19" i="43"/>
  <c r="P20" i="43"/>
  <c r="P15" i="43"/>
  <c r="P12" i="43"/>
  <c r="P26" i="43"/>
  <c r="P22" i="43"/>
  <c r="P16" i="43"/>
  <c r="P11" i="43"/>
  <c r="Q11" i="43" s="1"/>
  <c r="P25" i="43"/>
  <c r="P14" i="43"/>
  <c r="P23" i="43"/>
  <c r="P13" i="43"/>
  <c r="C35" i="43"/>
  <c r="R11" i="43"/>
  <c r="R12" i="43"/>
  <c r="D34" i="43" l="1"/>
  <c r="D28" i="43"/>
  <c r="D22" i="43"/>
  <c r="D23" i="43"/>
  <c r="D27" i="43"/>
  <c r="D17" i="43"/>
  <c r="D29" i="43"/>
  <c r="D14" i="43"/>
  <c r="D10" i="43"/>
  <c r="D18" i="43"/>
  <c r="D30" i="43"/>
  <c r="D13" i="43"/>
  <c r="D25" i="43"/>
  <c r="D19" i="43"/>
  <c r="D31" i="43"/>
  <c r="D16" i="43"/>
  <c r="D20" i="43"/>
  <c r="D32" i="43"/>
  <c r="D21" i="43"/>
  <c r="D33" i="43"/>
  <c r="D12" i="43"/>
  <c r="D26" i="43"/>
  <c r="D11" i="43"/>
  <c r="E11" i="43" s="1"/>
  <c r="D24" i="43"/>
  <c r="D15" i="43"/>
  <c r="R35" i="43"/>
  <c r="I35" i="43"/>
  <c r="J19" i="43" l="1"/>
  <c r="K19" i="43" s="1"/>
  <c r="J31" i="43"/>
  <c r="K31" i="43" s="1"/>
  <c r="J28" i="43"/>
  <c r="K28" i="43" s="1"/>
  <c r="J17" i="43"/>
  <c r="K17" i="43" s="1"/>
  <c r="J20" i="43"/>
  <c r="K20" i="43" s="1"/>
  <c r="J32" i="43"/>
  <c r="K32" i="43" s="1"/>
  <c r="J27" i="43"/>
  <c r="K27" i="43" s="1"/>
  <c r="J21" i="43"/>
  <c r="K21" i="43" s="1"/>
  <c r="J33" i="43"/>
  <c r="K33" i="43" s="1"/>
  <c r="J13" i="43"/>
  <c r="J10" i="43"/>
  <c r="K10" i="43" s="1"/>
  <c r="J12" i="43"/>
  <c r="K12" i="43" s="1"/>
  <c r="J22" i="43"/>
  <c r="K22" i="43" s="1"/>
  <c r="J11" i="43"/>
  <c r="K11" i="43" s="1"/>
  <c r="J24" i="43"/>
  <c r="K24" i="43" s="1"/>
  <c r="J26" i="43"/>
  <c r="K26" i="43" s="1"/>
  <c r="J34" i="43"/>
  <c r="K34" i="43" s="1"/>
  <c r="J30" i="43"/>
  <c r="K30" i="43" s="1"/>
  <c r="J14" i="43"/>
  <c r="K14" i="43" s="1"/>
  <c r="J23" i="43"/>
  <c r="K23" i="43" s="1"/>
  <c r="J25" i="43"/>
  <c r="K25" i="43" s="1"/>
  <c r="J18" i="43"/>
  <c r="K18" i="43" s="1"/>
  <c r="J15" i="43"/>
  <c r="K15" i="43" s="1"/>
  <c r="J29" i="43"/>
  <c r="K29" i="43" s="1"/>
  <c r="J16" i="43"/>
  <c r="K16" i="43" s="1"/>
  <c r="S34" i="43"/>
  <c r="S15" i="43"/>
  <c r="S28" i="43"/>
  <c r="S29" i="43"/>
  <c r="S31" i="43"/>
  <c r="S30" i="43"/>
  <c r="S17" i="43"/>
  <c r="S18" i="43"/>
  <c r="S16" i="43"/>
  <c r="S25" i="43"/>
  <c r="S10" i="43"/>
  <c r="S27" i="43"/>
  <c r="S19" i="43"/>
  <c r="S20" i="43"/>
  <c r="S33" i="43"/>
  <c r="S24" i="43"/>
  <c r="S32" i="43"/>
  <c r="S14" i="43"/>
  <c r="S23" i="43"/>
  <c r="S21" i="43"/>
  <c r="S22" i="43"/>
  <c r="S26" i="43"/>
  <c r="S13" i="43"/>
  <c r="D35" i="43"/>
  <c r="S11" i="43"/>
  <c r="S12" i="43"/>
  <c r="M19" i="43"/>
  <c r="J35" i="43" l="1"/>
  <c r="K13" i="43"/>
  <c r="K35" i="43" s="1"/>
  <c r="M12" i="43"/>
  <c r="M33" i="43"/>
  <c r="M29" i="43"/>
  <c r="M30" i="43"/>
  <c r="M25" i="43"/>
  <c r="M24" i="43"/>
  <c r="M23" i="43"/>
  <c r="M20" i="43"/>
  <c r="M18" i="43"/>
  <c r="M10" i="43"/>
  <c r="M14" i="43"/>
  <c r="M13" i="43"/>
  <c r="M11" i="43"/>
  <c r="M32" i="43"/>
  <c r="M31" i="43"/>
  <c r="M26" i="43"/>
  <c r="M28" i="43"/>
  <c r="M27" i="43"/>
  <c r="M22" i="43"/>
  <c r="M17" i="43"/>
  <c r="M34" i="43"/>
  <c r="M16" i="43"/>
  <c r="M15" i="43"/>
  <c r="E23" i="43" l="1"/>
  <c r="E32" i="43"/>
  <c r="E22" i="43"/>
  <c r="E16" i="43"/>
  <c r="E29" i="43"/>
  <c r="E14" i="43"/>
  <c r="E31" i="43"/>
  <c r="E21" i="43"/>
  <c r="E15" i="43"/>
  <c r="E19" i="43"/>
  <c r="E25" i="43"/>
  <c r="E18" i="43"/>
  <c r="E28" i="43"/>
  <c r="E24" i="43"/>
  <c r="E33" i="43"/>
  <c r="E10" i="43"/>
  <c r="E30" i="43"/>
  <c r="E13" i="43"/>
  <c r="E26" i="43"/>
  <c r="E12" i="43"/>
  <c r="E20" i="43"/>
  <c r="E17" i="43"/>
  <c r="E34" i="43"/>
  <c r="E27" i="43"/>
  <c r="G13" i="43"/>
  <c r="G34" i="43"/>
  <c r="G20" i="43"/>
  <c r="G23" i="43"/>
  <c r="G30" i="43"/>
  <c r="G26" i="43"/>
  <c r="G12" i="43"/>
  <c r="G10" i="43"/>
  <c r="G19" i="43"/>
  <c r="G28" i="43"/>
  <c r="G29" i="43"/>
  <c r="G32" i="43"/>
  <c r="G17" i="43"/>
  <c r="G25" i="43"/>
  <c r="G16" i="43"/>
  <c r="G18" i="43"/>
  <c r="G21" i="43"/>
  <c r="G27" i="43"/>
  <c r="G31" i="43"/>
  <c r="G33" i="43"/>
  <c r="G14" i="43"/>
  <c r="G22" i="43"/>
  <c r="G24" i="43"/>
  <c r="E35" i="43" l="1"/>
  <c r="T11" i="43"/>
  <c r="N18" i="43"/>
  <c r="N26" i="43"/>
  <c r="Q13" i="43"/>
  <c r="Q26" i="43"/>
  <c r="T13" i="43"/>
  <c r="T26" i="43"/>
  <c r="H13" i="43"/>
  <c r="H26" i="43"/>
  <c r="T19" i="43"/>
  <c r="T31" i="43"/>
  <c r="T24" i="43"/>
  <c r="T12" i="43"/>
  <c r="T29" i="43"/>
  <c r="T25" i="43"/>
  <c r="T23" i="43"/>
  <c r="T30" i="43"/>
  <c r="T15" i="43"/>
  <c r="T17" i="43"/>
  <c r="T20" i="43"/>
  <c r="T18" i="43"/>
  <c r="T33" i="43"/>
  <c r="T21" i="43"/>
  <c r="T32" i="43"/>
  <c r="T34" i="43"/>
  <c r="T28" i="43"/>
  <c r="T10" i="43"/>
  <c r="T14" i="43"/>
  <c r="T27" i="43"/>
  <c r="T16" i="43"/>
  <c r="Q19" i="43"/>
  <c r="Q29" i="43"/>
  <c r="Q30" i="43"/>
  <c r="Q25" i="43"/>
  <c r="Q31" i="43"/>
  <c r="Q23" i="43"/>
  <c r="Q24" i="43"/>
  <c r="Q12" i="43"/>
  <c r="Q15" i="43"/>
  <c r="Q17" i="43"/>
  <c r="Q20" i="43"/>
  <c r="Q18" i="43"/>
  <c r="Q33" i="43"/>
  <c r="Q21" i="43"/>
  <c r="Q32" i="43"/>
  <c r="Q22" i="43"/>
  <c r="Q34" i="43"/>
  <c r="Q28" i="43"/>
  <c r="Q10" i="43"/>
  <c r="Q14" i="43"/>
  <c r="Q27" i="43"/>
  <c r="Q16" i="43"/>
  <c r="N33" i="43"/>
  <c r="N21" i="43"/>
  <c r="N32" i="43"/>
  <c r="N22" i="43"/>
  <c r="N34" i="43"/>
  <c r="N28" i="43"/>
  <c r="N10" i="43"/>
  <c r="N14" i="43"/>
  <c r="N27" i="43"/>
  <c r="N16" i="43"/>
  <c r="N13" i="43"/>
  <c r="N19" i="43"/>
  <c r="N29" i="43"/>
  <c r="N30" i="43"/>
  <c r="N25" i="43"/>
  <c r="N31" i="43"/>
  <c r="N23" i="43"/>
  <c r="N24" i="43"/>
  <c r="N12" i="43"/>
  <c r="N15" i="43"/>
  <c r="N17" i="43"/>
  <c r="N20" i="43"/>
  <c r="H19" i="43"/>
  <c r="H29" i="43"/>
  <c r="H30" i="43"/>
  <c r="H25" i="43"/>
  <c r="H31" i="43"/>
  <c r="H23" i="43"/>
  <c r="H24" i="43"/>
  <c r="H12" i="43"/>
  <c r="G15" i="43"/>
  <c r="H17" i="43"/>
  <c r="H20" i="43"/>
  <c r="H18" i="43"/>
  <c r="H33" i="43"/>
  <c r="H21" i="43"/>
  <c r="H32" i="43"/>
  <c r="H22" i="43"/>
  <c r="H34" i="43"/>
  <c r="H28" i="43"/>
  <c r="H10" i="43"/>
  <c r="H14" i="43"/>
  <c r="H27" i="43"/>
  <c r="H16" i="43"/>
  <c r="Q35" i="43" l="1"/>
  <c r="T22" i="43"/>
  <c r="T35" i="43" s="1"/>
  <c r="H15" i="43"/>
  <c r="G35" i="43"/>
  <c r="P35" i="43"/>
  <c r="M35" i="43"/>
  <c r="N11" i="43"/>
  <c r="N35" i="43" s="1"/>
  <c r="H11" i="43"/>
  <c r="H35" i="43" l="1"/>
  <c r="S35" i="43"/>
</calcChain>
</file>

<file path=xl/sharedStrings.xml><?xml version="1.0" encoding="utf-8"?>
<sst xmlns="http://schemas.openxmlformats.org/spreadsheetml/2006/main" count="85" uniqueCount="66">
  <si>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</si>
  <si>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</si>
  <si>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</si>
  <si>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</si>
  <si>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</si>
  <si>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</si>
  <si>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</si>
  <si>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</si>
  <si>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</si>
  <si>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</si>
  <si>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</si>
  <si>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</si>
  <si>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</si>
  <si>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</si>
  <si>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</si>
  <si>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</si>
  <si>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</si>
  <si>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</si>
  <si>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</si>
  <si>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</si>
  <si>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</si>
  <si>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Brčko-gas osiguranje d.d.</t>
  </si>
  <si>
    <t>Camelija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</si>
  <si>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</si>
  <si>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</si>
  <si>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</si>
  <si>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</si>
  <si>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</si>
  <si>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</si>
  <si>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</si>
  <si>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</si>
  <si>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</si>
  <si>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</si>
  <si>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</si>
  <si>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</si>
  <si>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</si>
  <si>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</si>
  <si>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</si>
  <si>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</si>
  <si>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</si>
  <si>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</si>
  <si>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</si>
  <si>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</si>
  <si>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</si>
  <si>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</si>
  <si>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</si>
  <si>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</si>
  <si>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</si>
  <si>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</si>
  <si>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</si>
  <si>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</si>
  <si>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</si>
  <si>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STATISTIKA TRŽIŠTA OSIGURANJA U BOSNI I HERCEGOVINI</t>
  </si>
  <si>
    <t>Premium osiguranje a.d.</t>
  </si>
  <si>
    <t>Vienna osiguranje d.d.</t>
  </si>
  <si>
    <t>Adriatic osiguranje d.d.</t>
  </si>
  <si>
    <t>Grawe osiguranje a.d.</t>
  </si>
  <si>
    <t>HHI indeks za tržište osiguranja Bosne i Hercegovine u 2022. i 2023. godini</t>
  </si>
  <si>
    <t>I-XII-2022*</t>
  </si>
  <si>
    <t>I-XII-2023**</t>
  </si>
  <si>
    <t>*Podaci se odnose na period od 01.01. do 31.12.2022. godine.</t>
  </si>
  <si>
    <t>Central osiguranje d.d.****</t>
  </si>
  <si>
    <t>***ASA osiguranje d.d. je od 01.01.2023. godine počelo poslovati pod nazivom ASA Central osiguranje d.d.</t>
  </si>
  <si>
    <t>****Proces integracije Central osiguranja d.d. društvu ASA osiguranje d.d je započet u 2022. godini.</t>
  </si>
  <si>
    <t>**Podaci se odnose na period od 01.01. do 31.12.2023. godine.</t>
  </si>
  <si>
    <t>ASA Central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</si>
</sst>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164" fontId="4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3" fillId="2" borderId="3" xfId="0" applyFont="1" applyFill="1" applyBorder="1" applyAlignment="1">
      <alignment vertical="center"/>
    </xf>
    <xf numFmtId="0" fontId="2" fillId="2" borderId="2" xfId="0" applyFont="1" applyFill="1" applyBorder="1"/>
    <xf numFmtId="0" fontId="3" fillId="0" borderId="0" xfId="0" applyFont="1" applyAlignment="1">
      <alignment vertical="center"/>
    </xf>
    <xf numFmtId="165" fontId="2" fillId="0" borderId="5" xfId="10" applyNumberFormat="1" applyFont="1" applyBorder="1" applyAlignment="1">
      <alignment horizontal="left" vertical="center"/>
    </xf>
    <xf numFmtId="2" fontId="2" fillId="0" borderId="0" xfId="0" applyNumberFormat="1" applyFont="1"/>
    <xf numFmtId="1" fontId="2" fillId="0" borderId="0" xfId="0" applyNumberFormat="1" applyFont="1"/>
    <xf numFmtId="1" fontId="2" fillId="0" borderId="1" xfId="0" applyNumberFormat="1" applyFont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0" fontId="6" fillId="3" borderId="7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3" fontId="8" fillId="0" borderId="0" xfId="0" applyNumberFormat="1" applyFont="1"/>
    <xf numFmtId="3" fontId="0" fillId="0" borderId="0" xfId="0" applyNumberFormat="1"/>
    <xf numFmtId="0" fontId="10" fillId="0" borderId="12" xfId="0" applyFont="1" applyBorder="1"/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2" borderId="3" xfId="0" applyNumberFormat="1" applyFont="1" applyFill="1" applyBorder="1"/>
    <xf numFmtId="1" fontId="3" fillId="2" borderId="3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</cellXfs>
  <cellStyles count="12">
    <cellStyle name="Normal 2" xfId="9" xr:uid="{00000000-0005-0000-0000-000002000000}"/>
    <cellStyle name="Normal 3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Zarez" xfId="10" builtinId="3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51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"/>
      <c r="G3" s="3"/>
      <c r="H3" s="3"/>
      <c r="I3" s="3"/>
    </row>
    <row r="4" spans="1:20" ht="23.25" x14ac:dyDescent="0.25">
      <c r="A4" s="31" t="s">
        <v>52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6" spans="1:20" ht="19.5" thickBot="1" x14ac:dyDescent="0.35">
      <c r="A6" s="18" t="s">
        <v>57</v>
      </c>
    </row>
    <row r="7" spans="1:20" x14ac:dyDescent="0.25">
      <c r="A7" s="13"/>
      <c r="B7" s="32" t="s">
        <v>0</v>
      </c>
      <c r="C7" s="36" t="s">
        <v>11</v>
      </c>
      <c r="D7" s="36"/>
      <c r="E7" s="36"/>
      <c r="F7" s="36"/>
      <c r="G7" s="36"/>
      <c r="H7" s="36"/>
      <c r="I7" s="36" t="s">
        <v>12</v>
      </c>
      <c r="J7" s="36"/>
      <c r="K7" s="36"/>
      <c r="L7" s="36"/>
      <c r="M7" s="36"/>
      <c r="N7" s="36"/>
      <c r="O7" s="36" t="s">
        <v>13</v>
      </c>
      <c r="P7" s="36"/>
      <c r="Q7" s="36"/>
      <c r="R7" s="36"/>
      <c r="S7" s="36"/>
      <c r="T7" s="37"/>
    </row>
    <row r="8" spans="1:20" ht="15.75" customHeight="1" x14ac:dyDescent="0.25">
      <c r="A8" s="14"/>
      <c r="B8" s="33"/>
      <c r="C8" s="35" t="s">
        <v>58</v>
      </c>
      <c r="D8" s="35"/>
      <c r="E8" s="35"/>
      <c r="F8" s="35" t="s">
        <v>59</v>
      </c>
      <c r="G8" s="35"/>
      <c r="H8" s="35"/>
      <c r="I8" s="35" t="s">
        <v>58</v>
      </c>
      <c r="J8" s="35"/>
      <c r="K8" s="35"/>
      <c r="L8" s="35" t="s">
        <v>59</v>
      </c>
      <c r="M8" s="35"/>
      <c r="N8" s="35"/>
      <c r="O8" s="35" t="s">
        <v>58</v>
      </c>
      <c r="P8" s="35"/>
      <c r="Q8" s="35"/>
      <c r="R8" s="35" t="s">
        <v>59</v>
      </c>
      <c r="S8" s="35"/>
      <c r="T8" s="38"/>
    </row>
    <row r="9" spans="1:20" ht="30.75" customHeight="1" thickBot="1" x14ac:dyDescent="0.3">
      <c r="A9" s="15"/>
      <c r="B9" s="34"/>
      <c r="C9" s="19" t="s">
        <v>1</v>
      </c>
      <c r="D9" s="20" t="s">
        <v>50</v>
      </c>
      <c r="E9" s="19" t="s">
        <v>10</v>
      </c>
      <c r="F9" s="19" t="s">
        <v>1</v>
      </c>
      <c r="G9" s="20" t="s">
        <v>50</v>
      </c>
      <c r="H9" s="19" t="s">
        <v>10</v>
      </c>
      <c r="I9" s="19" t="s">
        <v>1</v>
      </c>
      <c r="J9" s="20" t="s">
        <v>50</v>
      </c>
      <c r="K9" s="19" t="s">
        <v>10</v>
      </c>
      <c r="L9" s="19" t="s">
        <v>1</v>
      </c>
      <c r="M9" s="20" t="s">
        <v>50</v>
      </c>
      <c r="N9" s="19" t="s">
        <v>10</v>
      </c>
      <c r="O9" s="19" t="s">
        <v>1</v>
      </c>
      <c r="P9" s="20" t="s">
        <v>50</v>
      </c>
      <c r="Q9" s="19" t="s">
        <v>10</v>
      </c>
      <c r="R9" s="19" t="s">
        <v>1</v>
      </c>
      <c r="S9" s="20" t="s">
        <v>50</v>
      </c>
      <c r="T9" s="21" t="s">
        <v>10</v>
      </c>
    </row>
    <row r="10" spans="1:20" x14ac:dyDescent="0.25">
      <c r="A10" s="22" t="s">
        <v>2</v>
      </c>
      <c r="B10" s="4" t="s">
        <v>65</v>
      </c>
      <c r="C10" s="11">
        <v>50903123</v>
      </c>
      <c r="D10" s="5">
        <f t="shared" ref="D10:D34" si="0">C10/$C$35*100</f>
        <v>7.3473239655009515</v>
      </c>
      <c r="E10" s="7">
        <f t="shared" ref="E10:E34" si="1">D10^2</f>
        <v>53.983169454024626</v>
      </c>
      <c r="F10" s="11">
        <v>108901959</v>
      </c>
      <c r="G10" s="5">
        <f t="shared" ref="G10:G34" si="2">F10/$F$35*100</f>
        <v>13.881235294273232</v>
      </c>
      <c r="H10" s="7">
        <f t="shared" ref="H10:H34" si="3">G10^2</f>
        <v>192.68869329497684</v>
      </c>
      <c r="I10" s="12"/>
      <c r="J10" s="5">
        <f t="shared" ref="J10:J34" si="4">I10/$I$35*100</f>
        <v>0</v>
      </c>
      <c r="K10" s="7">
        <f t="shared" ref="K10:K34" si="5">J10^2</f>
        <v>0</v>
      </c>
      <c r="L10" s="12"/>
      <c r="M10" s="5">
        <f t="shared" ref="M10:M21" si="6">L10/$L$35*100</f>
        <v>0</v>
      </c>
      <c r="N10" s="7">
        <f t="shared" ref="N10:N34" si="7">M10^2</f>
        <v>0</v>
      </c>
      <c r="O10" s="12">
        <f t="shared" ref="O10:O34" si="8">C10+I10</f>
        <v>50903123</v>
      </c>
      <c r="P10" s="5">
        <f t="shared" ref="P10:P34" si="9">O10/$O$35*100</f>
        <v>5.7775065017267124</v>
      </c>
      <c r="Q10" s="6">
        <f t="shared" ref="Q10:Q34" si="10">P10^2</f>
        <v>33.379581377494432</v>
      </c>
      <c r="R10" s="12">
        <f t="shared" ref="R10:R34" si="11">F10+L10</f>
        <v>108901959</v>
      </c>
      <c r="S10" s="5">
        <f t="shared" ref="S10:S34" si="12">R10/$R$35*100</f>
        <v>11.066923872933041</v>
      </c>
      <c r="T10" s="7">
        <f t="shared" ref="T10:T34" si="13">S10^2</f>
        <v>122.47680400929525</v>
      </c>
    </row>
    <row r="11" spans="1:20" x14ac:dyDescent="0.25">
      <c r="A11" s="22" t="s">
        <v>3</v>
      </c>
      <c r="B11" s="4" t="s">
        <v>55</v>
      </c>
      <c r="C11" s="11">
        <v>72643976</v>
      </c>
      <c r="D11" s="5">
        <f t="shared" si="0"/>
        <v>10.485384675004635</v>
      </c>
      <c r="E11" s="7">
        <f t="shared" ref="E11:E33" si="14">D11^2</f>
        <v>109.94329178282206</v>
      </c>
      <c r="F11" s="11">
        <v>86538568</v>
      </c>
      <c r="G11" s="5">
        <f t="shared" si="2"/>
        <v>11.030675990295673</v>
      </c>
      <c r="H11" s="7">
        <f t="shared" ref="H11:H33" si="15">G11^2</f>
        <v>121.67581280288543</v>
      </c>
      <c r="I11" s="12">
        <v>7804119</v>
      </c>
      <c r="J11" s="5">
        <f t="shared" si="4"/>
        <v>4.1457196635110876</v>
      </c>
      <c r="K11" s="7">
        <f t="shared" ref="K11:K33" si="16">J11^2</f>
        <v>17.186991528422485</v>
      </c>
      <c r="L11" s="12">
        <v>8514943</v>
      </c>
      <c r="M11" s="5">
        <f t="shared" si="6"/>
        <v>4.2680444918772809</v>
      </c>
      <c r="N11" s="7">
        <f t="shared" ref="N11:N33" si="17">M11^2</f>
        <v>18.216203784643998</v>
      </c>
      <c r="O11" s="12">
        <f t="shared" ref="O11:O33" si="18">C11+I11</f>
        <v>80448095</v>
      </c>
      <c r="P11" s="5">
        <f t="shared" si="9"/>
        <v>9.1308620084867531</v>
      </c>
      <c r="Q11" s="6">
        <f t="shared" ref="Q11:Q33" si="19">P11^2</f>
        <v>83.372641018026741</v>
      </c>
      <c r="R11" s="12">
        <f t="shared" ref="R11:R33" si="20">F11+L11</f>
        <v>95053511</v>
      </c>
      <c r="S11" s="5">
        <f t="shared" si="12"/>
        <v>9.6596055732294346</v>
      </c>
      <c r="T11" s="7">
        <f t="shared" ref="T11:T33" si="21">S11^2</f>
        <v>93.307979830365156</v>
      </c>
    </row>
    <row r="12" spans="1:20" x14ac:dyDescent="0.25">
      <c r="A12" s="22" t="s">
        <v>4</v>
      </c>
      <c r="B12" s="4" t="s">
        <v>20</v>
      </c>
      <c r="C12" s="11">
        <v>30815227</v>
      </c>
      <c r="D12" s="5">
        <f t="shared" si="0"/>
        <v>4.4478500040056872</v>
      </c>
      <c r="E12" s="7">
        <f t="shared" si="14"/>
        <v>19.783369658133392</v>
      </c>
      <c r="F12" s="11">
        <v>34828959</v>
      </c>
      <c r="G12" s="5">
        <f t="shared" si="2"/>
        <v>4.4394883193386381</v>
      </c>
      <c r="H12" s="7">
        <f t="shared" si="15"/>
        <v>19.709056537544207</v>
      </c>
      <c r="I12" s="12">
        <v>43540981</v>
      </c>
      <c r="J12" s="5">
        <f t="shared" si="4"/>
        <v>23.129926786132124</v>
      </c>
      <c r="K12" s="7">
        <f t="shared" si="16"/>
        <v>534.99351313183229</v>
      </c>
      <c r="L12" s="12">
        <v>44462109</v>
      </c>
      <c r="M12" s="5">
        <f t="shared" si="6"/>
        <v>22.286263033668842</v>
      </c>
      <c r="N12" s="7">
        <f t="shared" si="17"/>
        <v>496.67752000587433</v>
      </c>
      <c r="O12" s="12">
        <f t="shared" si="18"/>
        <v>74356208</v>
      </c>
      <c r="P12" s="5">
        <f t="shared" si="9"/>
        <v>8.4394325897007096</v>
      </c>
      <c r="Q12" s="6">
        <f t="shared" si="19"/>
        <v>71.22402243610243</v>
      </c>
      <c r="R12" s="12">
        <f t="shared" si="20"/>
        <v>79291068</v>
      </c>
      <c r="S12" s="5">
        <f t="shared" si="12"/>
        <v>8.0577817095058588</v>
      </c>
      <c r="T12" s="7">
        <f t="shared" si="21"/>
        <v>64.927846078047168</v>
      </c>
    </row>
    <row r="13" spans="1:20" x14ac:dyDescent="0.25">
      <c r="A13" s="22" t="s">
        <v>5</v>
      </c>
      <c r="B13" s="4" t="s">
        <v>15</v>
      </c>
      <c r="C13" s="11">
        <v>68970115</v>
      </c>
      <c r="D13" s="5">
        <f t="shared" si="0"/>
        <v>9.9551019461587185</v>
      </c>
      <c r="E13" s="7">
        <f t="shared" si="14"/>
        <v>99.104054758413099</v>
      </c>
      <c r="F13" s="11">
        <v>77972393</v>
      </c>
      <c r="G13" s="5">
        <f t="shared" si="2"/>
        <v>9.9387847898176283</v>
      </c>
      <c r="H13" s="7">
        <f t="shared" si="15"/>
        <v>98.779443098310239</v>
      </c>
      <c r="I13" s="12"/>
      <c r="J13" s="5">
        <f t="shared" si="4"/>
        <v>0</v>
      </c>
      <c r="K13" s="7">
        <f t="shared" si="16"/>
        <v>0</v>
      </c>
      <c r="L13" s="12"/>
      <c r="M13" s="5">
        <f t="shared" si="6"/>
        <v>0</v>
      </c>
      <c r="N13" s="7">
        <f t="shared" si="17"/>
        <v>0</v>
      </c>
      <c r="O13" s="12">
        <f t="shared" si="18"/>
        <v>68970115</v>
      </c>
      <c r="P13" s="5">
        <f t="shared" si="9"/>
        <v>7.8281108182171666</v>
      </c>
      <c r="Q13" s="6">
        <f t="shared" si="19"/>
        <v>61.279318982288636</v>
      </c>
      <c r="R13" s="12">
        <f t="shared" si="20"/>
        <v>77972393</v>
      </c>
      <c r="S13" s="5">
        <f t="shared" si="12"/>
        <v>7.9237742410255176</v>
      </c>
      <c r="T13" s="7">
        <f t="shared" si="21"/>
        <v>62.786198222739515</v>
      </c>
    </row>
    <row r="14" spans="1:20" x14ac:dyDescent="0.25">
      <c r="A14" s="22" t="s">
        <v>6</v>
      </c>
      <c r="B14" s="4" t="s">
        <v>19</v>
      </c>
      <c r="C14" s="11">
        <v>39250104</v>
      </c>
      <c r="D14" s="5">
        <f t="shared" si="0"/>
        <v>5.6653347136992895</v>
      </c>
      <c r="E14" s="7">
        <f t="shared" si="14"/>
        <v>32.096017418246213</v>
      </c>
      <c r="F14" s="11">
        <v>45219734</v>
      </c>
      <c r="G14" s="5">
        <f t="shared" si="2"/>
        <v>5.7639529477926761</v>
      </c>
      <c r="H14" s="7">
        <f t="shared" si="15"/>
        <v>33.223153584367878</v>
      </c>
      <c r="I14" s="12">
        <v>30539061</v>
      </c>
      <c r="J14" s="5">
        <f t="shared" si="4"/>
        <v>16.223020906378359</v>
      </c>
      <c r="K14" s="7">
        <f t="shared" si="16"/>
        <v>263.1864073287893</v>
      </c>
      <c r="L14" s="12">
        <v>29444734</v>
      </c>
      <c r="M14" s="5">
        <f t="shared" si="6"/>
        <v>14.758928481786866</v>
      </c>
      <c r="N14" s="7">
        <f t="shared" si="17"/>
        <v>217.82596993049955</v>
      </c>
      <c r="O14" s="12">
        <f t="shared" si="18"/>
        <v>69789165</v>
      </c>
      <c r="P14" s="5">
        <f t="shared" si="9"/>
        <v>7.921073026061257</v>
      </c>
      <c r="Q14" s="6">
        <f t="shared" si="19"/>
        <v>62.74339788419524</v>
      </c>
      <c r="R14" s="12">
        <f t="shared" si="20"/>
        <v>74664468</v>
      </c>
      <c r="S14" s="5">
        <f t="shared" si="12"/>
        <v>7.5876135834163012</v>
      </c>
      <c r="T14" s="7">
        <f t="shared" si="21"/>
        <v>57.571879891243562</v>
      </c>
    </row>
    <row r="15" spans="1:20" x14ac:dyDescent="0.25">
      <c r="A15" s="22" t="s">
        <v>7</v>
      </c>
      <c r="B15" s="4" t="s">
        <v>18</v>
      </c>
      <c r="C15" s="11">
        <v>62711237</v>
      </c>
      <c r="D15" s="5">
        <f t="shared" si="0"/>
        <v>9.0516995296400573</v>
      </c>
      <c r="E15" s="7">
        <f t="shared" si="14"/>
        <v>81.933264374886036</v>
      </c>
      <c r="F15" s="11">
        <v>64228846</v>
      </c>
      <c r="G15" s="5">
        <f t="shared" si="2"/>
        <v>8.186957628610152</v>
      </c>
      <c r="H15" s="7">
        <f t="shared" si="15"/>
        <v>67.026275212657964</v>
      </c>
      <c r="I15" s="12">
        <v>3833072</v>
      </c>
      <c r="J15" s="5">
        <f t="shared" si="4"/>
        <v>2.0362121543833158</v>
      </c>
      <c r="K15" s="7">
        <f t="shared" si="16"/>
        <v>4.1461599376583447</v>
      </c>
      <c r="L15" s="12">
        <v>4010191</v>
      </c>
      <c r="M15" s="5">
        <f t="shared" si="6"/>
        <v>2.010074948114843</v>
      </c>
      <c r="N15" s="7">
        <f t="shared" si="17"/>
        <v>4.0404012970388887</v>
      </c>
      <c r="O15" s="12">
        <f t="shared" si="18"/>
        <v>66544309</v>
      </c>
      <c r="P15" s="5">
        <f t="shared" si="9"/>
        <v>7.552781739941798</v>
      </c>
      <c r="Q15" s="6">
        <f t="shared" si="19"/>
        <v>57.04451201119825</v>
      </c>
      <c r="R15" s="12">
        <f t="shared" si="20"/>
        <v>68239037</v>
      </c>
      <c r="S15" s="5">
        <f t="shared" si="12"/>
        <v>6.9346431834275908</v>
      </c>
      <c r="T15" s="7">
        <f t="shared" si="21"/>
        <v>48.089276081458749</v>
      </c>
    </row>
    <row r="16" spans="1:20" x14ac:dyDescent="0.25">
      <c r="A16" s="22" t="s">
        <v>8</v>
      </c>
      <c r="B16" s="4" t="s">
        <v>16</v>
      </c>
      <c r="C16" s="11">
        <v>25759018</v>
      </c>
      <c r="D16" s="5">
        <f t="shared" si="0"/>
        <v>3.7180400557971733</v>
      </c>
      <c r="E16" s="7">
        <f t="shared" si="14"/>
        <v>13.823821856512248</v>
      </c>
      <c r="F16" s="11">
        <v>26235633</v>
      </c>
      <c r="G16" s="5">
        <f t="shared" si="2"/>
        <v>3.3441363049052173</v>
      </c>
      <c r="H16" s="7">
        <f t="shared" si="15"/>
        <v>11.183247625785121</v>
      </c>
      <c r="I16" s="12">
        <v>32030129</v>
      </c>
      <c r="J16" s="5">
        <f t="shared" si="4"/>
        <v>17.015109023849678</v>
      </c>
      <c r="K16" s="7">
        <f t="shared" si="16"/>
        <v>289.51393509349077</v>
      </c>
      <c r="L16" s="12">
        <v>32662951</v>
      </c>
      <c r="M16" s="5">
        <f t="shared" si="6"/>
        <v>16.372033036980696</v>
      </c>
      <c r="N16" s="7">
        <f t="shared" si="17"/>
        <v>268.04346576398734</v>
      </c>
      <c r="O16" s="12">
        <f t="shared" si="18"/>
        <v>57789147</v>
      </c>
      <c r="P16" s="5">
        <f t="shared" si="9"/>
        <v>6.5590705018578275</v>
      </c>
      <c r="Q16" s="6">
        <f t="shared" si="19"/>
        <v>43.021405848341495</v>
      </c>
      <c r="R16" s="12">
        <f t="shared" si="20"/>
        <v>58898584</v>
      </c>
      <c r="S16" s="5">
        <f t="shared" si="12"/>
        <v>5.9854400355787174</v>
      </c>
      <c r="T16" s="7">
        <f t="shared" si="21"/>
        <v>35.825492419508556</v>
      </c>
    </row>
    <row r="17" spans="1:20" x14ac:dyDescent="0.25">
      <c r="A17" s="22" t="s">
        <v>9</v>
      </c>
      <c r="B17" s="4" t="s">
        <v>54</v>
      </c>
      <c r="C17" s="11">
        <v>1398636</v>
      </c>
      <c r="D17" s="5">
        <f t="shared" si="0"/>
        <v>0.20187821878458004</v>
      </c>
      <c r="E17" s="7">
        <f t="shared" si="14"/>
        <v>4.0754815219634762E-2</v>
      </c>
      <c r="F17" s="11">
        <v>1798660</v>
      </c>
      <c r="G17" s="5">
        <f t="shared" si="2"/>
        <v>0.2292669746592666</v>
      </c>
      <c r="H17" s="7">
        <f t="shared" si="15"/>
        <v>5.2563345669412793E-2</v>
      </c>
      <c r="I17" s="12">
        <v>38801565</v>
      </c>
      <c r="J17" s="5">
        <f t="shared" si="4"/>
        <v>20.612244764015461</v>
      </c>
      <c r="K17" s="7">
        <f t="shared" si="16"/>
        <v>424.86463421168281</v>
      </c>
      <c r="L17" s="12">
        <v>46808970</v>
      </c>
      <c r="M17" s="5">
        <f t="shared" si="6"/>
        <v>23.462607627432018</v>
      </c>
      <c r="N17" s="7">
        <f t="shared" si="17"/>
        <v>550.49395667883107</v>
      </c>
      <c r="O17" s="12">
        <f t="shared" si="18"/>
        <v>40200201</v>
      </c>
      <c r="P17" s="5">
        <f t="shared" si="9"/>
        <v>4.5627244255371266</v>
      </c>
      <c r="Q17" s="6">
        <f t="shared" si="19"/>
        <v>20.818454183393101</v>
      </c>
      <c r="R17" s="12">
        <f t="shared" si="20"/>
        <v>48607630</v>
      </c>
      <c r="S17" s="5">
        <f t="shared" si="12"/>
        <v>4.939644298351844</v>
      </c>
      <c r="T17" s="7">
        <f t="shared" si="21"/>
        <v>24.400085794239882</v>
      </c>
    </row>
    <row r="18" spans="1:20" x14ac:dyDescent="0.25">
      <c r="A18" s="22" t="s">
        <v>33</v>
      </c>
      <c r="B18" s="4" t="s">
        <v>14</v>
      </c>
      <c r="C18" s="11">
        <v>35695595</v>
      </c>
      <c r="D18" s="5">
        <f t="shared" si="0"/>
        <v>5.152279175608065</v>
      </c>
      <c r="E18" s="7">
        <f t="shared" si="14"/>
        <v>26.545980703404521</v>
      </c>
      <c r="F18" s="11">
        <v>39597497</v>
      </c>
      <c r="G18" s="5">
        <f t="shared" si="2"/>
        <v>5.0473120774739995</v>
      </c>
      <c r="H18" s="7">
        <f t="shared" si="15"/>
        <v>25.4753592074149</v>
      </c>
      <c r="I18" s="12">
        <v>3807837</v>
      </c>
      <c r="J18" s="5">
        <f t="shared" si="4"/>
        <v>2.0228067673423569</v>
      </c>
      <c r="K18" s="7">
        <f t="shared" si="16"/>
        <v>4.0917472180060361</v>
      </c>
      <c r="L18" s="12">
        <v>5053005</v>
      </c>
      <c r="M18" s="5">
        <f t="shared" si="6"/>
        <v>2.5327768086854321</v>
      </c>
      <c r="N18" s="7">
        <f t="shared" si="17"/>
        <v>6.4149583626147617</v>
      </c>
      <c r="O18" s="12">
        <f t="shared" si="18"/>
        <v>39503432</v>
      </c>
      <c r="P18" s="5">
        <f t="shared" si="9"/>
        <v>4.4836411160965328</v>
      </c>
      <c r="Q18" s="6">
        <f t="shared" si="19"/>
        <v>20.103037657951361</v>
      </c>
      <c r="R18" s="12">
        <f t="shared" si="20"/>
        <v>44650502</v>
      </c>
      <c r="S18" s="5">
        <f t="shared" si="12"/>
        <v>4.5375098029434389</v>
      </c>
      <c r="T18" s="7">
        <f t="shared" si="21"/>
        <v>20.588995211807806</v>
      </c>
    </row>
    <row r="19" spans="1:20" x14ac:dyDescent="0.25">
      <c r="A19" s="22" t="s">
        <v>34</v>
      </c>
      <c r="B19" s="4" t="s">
        <v>32</v>
      </c>
      <c r="C19" s="11">
        <v>34956300.549999997</v>
      </c>
      <c r="D19" s="5">
        <f t="shared" si="0"/>
        <v>5.0455698911885829</v>
      </c>
      <c r="E19" s="7">
        <f t="shared" si="14"/>
        <v>25.457775526868769</v>
      </c>
      <c r="F19" s="11">
        <v>37383581</v>
      </c>
      <c r="G19" s="5">
        <f t="shared" si="2"/>
        <v>4.765114317213726</v>
      </c>
      <c r="H19" s="7">
        <f t="shared" si="15"/>
        <v>22.706314456115233</v>
      </c>
      <c r="I19" s="12">
        <v>2918609.6399999997</v>
      </c>
      <c r="J19" s="5">
        <f t="shared" si="4"/>
        <v>1.5504296352555635</v>
      </c>
      <c r="K19" s="7">
        <f t="shared" si="16"/>
        <v>2.4038320538786997</v>
      </c>
      <c r="L19" s="12">
        <v>2633866</v>
      </c>
      <c r="M19" s="5">
        <f t="shared" si="6"/>
        <v>1.3202034674386953</v>
      </c>
      <c r="N19" s="7">
        <f t="shared" si="17"/>
        <v>1.7429371954371542</v>
      </c>
      <c r="O19" s="12">
        <f t="shared" si="18"/>
        <v>37874910.189999998</v>
      </c>
      <c r="P19" s="5">
        <f t="shared" si="9"/>
        <v>4.2988038253574405</v>
      </c>
      <c r="Q19" s="6">
        <f t="shared" si="19"/>
        <v>18.479714328907765</v>
      </c>
      <c r="R19" s="12">
        <f t="shared" si="20"/>
        <v>40017447</v>
      </c>
      <c r="S19" s="5">
        <f t="shared" si="12"/>
        <v>4.0666857015688089</v>
      </c>
      <c r="T19" s="7">
        <f t="shared" si="21"/>
        <v>16.537932595344195</v>
      </c>
    </row>
    <row r="20" spans="1:20" x14ac:dyDescent="0.25">
      <c r="A20" s="22" t="s">
        <v>35</v>
      </c>
      <c r="B20" s="4" t="s">
        <v>56</v>
      </c>
      <c r="C20" s="11">
        <v>11129779.379899999</v>
      </c>
      <c r="D20" s="5">
        <f t="shared" si="0"/>
        <v>1.6064651822772755</v>
      </c>
      <c r="E20" s="7">
        <f t="shared" si="14"/>
        <v>2.5807303818691603</v>
      </c>
      <c r="F20" s="11">
        <v>13083833</v>
      </c>
      <c r="G20" s="5">
        <f t="shared" si="2"/>
        <v>1.6677364309302902</v>
      </c>
      <c r="H20" s="7">
        <f t="shared" si="15"/>
        <v>2.7813448030521029</v>
      </c>
      <c r="I20" s="12">
        <v>24969843.9199</v>
      </c>
      <c r="J20" s="5">
        <f t="shared" si="4"/>
        <v>13.26453029913206</v>
      </c>
      <c r="K20" s="7">
        <f t="shared" si="16"/>
        <v>175.94776405659246</v>
      </c>
      <c r="L20" s="12">
        <v>25913782</v>
      </c>
      <c r="M20" s="5">
        <f t="shared" si="6"/>
        <v>12.989068104015331</v>
      </c>
      <c r="N20" s="7">
        <f t="shared" si="17"/>
        <v>168.71589021074843</v>
      </c>
      <c r="O20" s="12">
        <f t="shared" si="18"/>
        <v>36099623.299800001</v>
      </c>
      <c r="P20" s="5">
        <f t="shared" si="9"/>
        <v>4.0973086921303361</v>
      </c>
      <c r="Q20" s="6">
        <f t="shared" si="19"/>
        <v>16.787938518606804</v>
      </c>
      <c r="R20" s="12">
        <f t="shared" si="20"/>
        <v>38997615</v>
      </c>
      <c r="S20" s="5">
        <f t="shared" si="12"/>
        <v>3.9630475006510366</v>
      </c>
      <c r="T20" s="7">
        <f t="shared" si="21"/>
        <v>15.705745492416428</v>
      </c>
    </row>
    <row r="21" spans="1:20" x14ac:dyDescent="0.25">
      <c r="A21" s="22" t="s">
        <v>36</v>
      </c>
      <c r="B21" s="4" t="s">
        <v>28</v>
      </c>
      <c r="C21" s="11">
        <v>29141836.980000004</v>
      </c>
      <c r="D21" s="5">
        <f t="shared" si="0"/>
        <v>4.206313967060054</v>
      </c>
      <c r="E21" s="7">
        <f t="shared" si="14"/>
        <v>17.693077189484487</v>
      </c>
      <c r="F21" s="11">
        <v>32124042</v>
      </c>
      <c r="G21" s="5">
        <f t="shared" si="2"/>
        <v>4.0947049042994319</v>
      </c>
      <c r="H21" s="7">
        <f t="shared" si="15"/>
        <v>16.766608253293821</v>
      </c>
      <c r="I21" s="12"/>
      <c r="J21" s="5">
        <f t="shared" si="4"/>
        <v>0</v>
      </c>
      <c r="K21" s="7">
        <f t="shared" si="16"/>
        <v>0</v>
      </c>
      <c r="M21" s="5">
        <f t="shared" si="6"/>
        <v>0</v>
      </c>
      <c r="N21" s="7">
        <f t="shared" si="17"/>
        <v>0</v>
      </c>
      <c r="O21" s="12">
        <f t="shared" si="18"/>
        <v>29141836.980000004</v>
      </c>
      <c r="P21" s="5">
        <f t="shared" si="9"/>
        <v>3.3075996658242359</v>
      </c>
      <c r="Q21" s="6">
        <f t="shared" si="19"/>
        <v>10.940215549360596</v>
      </c>
      <c r="R21" s="12">
        <f t="shared" si="20"/>
        <v>32124042</v>
      </c>
      <c r="S21" s="5">
        <f t="shared" si="12"/>
        <v>3.264535648113581</v>
      </c>
      <c r="T21" s="7">
        <f t="shared" si="21"/>
        <v>10.657192997804358</v>
      </c>
    </row>
    <row r="22" spans="1:20" x14ac:dyDescent="0.25">
      <c r="A22" s="22" t="s">
        <v>37</v>
      </c>
      <c r="B22" s="4" t="s">
        <v>24</v>
      </c>
      <c r="C22" s="11">
        <v>28348141.850000001</v>
      </c>
      <c r="D22" s="5">
        <f t="shared" si="0"/>
        <v>4.0917525235519534</v>
      </c>
      <c r="E22" s="7">
        <f t="shared" si="14"/>
        <v>16.742438713993778</v>
      </c>
      <c r="F22" s="11">
        <v>30690137</v>
      </c>
      <c r="G22" s="5">
        <f t="shared" si="2"/>
        <v>3.9119315834390154</v>
      </c>
      <c r="H22" s="7">
        <f t="shared" si="15"/>
        <v>15.303208713507683</v>
      </c>
      <c r="I22" s="12"/>
      <c r="J22" s="5">
        <f t="shared" si="4"/>
        <v>0</v>
      </c>
      <c r="K22" s="7">
        <f t="shared" si="16"/>
        <v>0</v>
      </c>
      <c r="L22" s="12"/>
      <c r="M22" s="5">
        <f t="shared" ref="M22:M34" si="22">L22/$L$35*100</f>
        <v>0</v>
      </c>
      <c r="N22" s="7">
        <f t="shared" si="17"/>
        <v>0</v>
      </c>
      <c r="O22" s="12">
        <f t="shared" si="18"/>
        <v>28348141.850000001</v>
      </c>
      <c r="P22" s="5">
        <f t="shared" si="9"/>
        <v>3.2175152367418818</v>
      </c>
      <c r="Q22" s="6">
        <f t="shared" si="19"/>
        <v>10.352404298666167</v>
      </c>
      <c r="R22" s="12">
        <f t="shared" si="20"/>
        <v>30690137</v>
      </c>
      <c r="S22" s="5">
        <f t="shared" si="12"/>
        <v>3.1188181824064856</v>
      </c>
      <c r="T22" s="7">
        <f t="shared" si="21"/>
        <v>9.727026854909294</v>
      </c>
    </row>
    <row r="23" spans="1:20" x14ac:dyDescent="0.25">
      <c r="A23" s="22" t="s">
        <v>38</v>
      </c>
      <c r="B23" s="4" t="s">
        <v>23</v>
      </c>
      <c r="C23" s="11">
        <v>22853473.350000001</v>
      </c>
      <c r="D23" s="5">
        <f t="shared" si="0"/>
        <v>3.2986556137114085</v>
      </c>
      <c r="E23" s="7">
        <f t="shared" si="14"/>
        <v>10.881128857869788</v>
      </c>
      <c r="F23" s="11">
        <v>25895450</v>
      </c>
      <c r="G23" s="5">
        <f t="shared" si="2"/>
        <v>3.3007747317115546</v>
      </c>
      <c r="H23" s="7">
        <f t="shared" si="15"/>
        <v>10.895113829505485</v>
      </c>
      <c r="I23" s="12"/>
      <c r="J23" s="5">
        <f t="shared" si="4"/>
        <v>0</v>
      </c>
      <c r="K23" s="7">
        <f t="shared" si="16"/>
        <v>0</v>
      </c>
      <c r="L23" s="12"/>
      <c r="M23" s="5">
        <f t="shared" si="22"/>
        <v>0</v>
      </c>
      <c r="N23" s="7">
        <f t="shared" si="17"/>
        <v>0</v>
      </c>
      <c r="O23" s="12">
        <f t="shared" si="18"/>
        <v>22853473.350000001</v>
      </c>
      <c r="P23" s="5">
        <f t="shared" si="9"/>
        <v>2.5938701416544356</v>
      </c>
      <c r="Q23" s="6">
        <f t="shared" si="19"/>
        <v>6.7281623117664022</v>
      </c>
      <c r="R23" s="12">
        <f t="shared" si="20"/>
        <v>25895450</v>
      </c>
      <c r="S23" s="5">
        <f t="shared" si="12"/>
        <v>2.6315685818410661</v>
      </c>
      <c r="T23" s="7">
        <f t="shared" si="21"/>
        <v>6.9251532009329999</v>
      </c>
    </row>
    <row r="24" spans="1:20" x14ac:dyDescent="0.25">
      <c r="A24" s="22" t="s">
        <v>39</v>
      </c>
      <c r="B24" s="4" t="s">
        <v>22</v>
      </c>
      <c r="C24" s="11">
        <v>19088711</v>
      </c>
      <c r="D24" s="5">
        <f t="shared" si="0"/>
        <v>2.7552522425946564</v>
      </c>
      <c r="E24" s="7">
        <f t="shared" si="14"/>
        <v>7.5914149203228831</v>
      </c>
      <c r="F24" s="11">
        <v>24177161</v>
      </c>
      <c r="G24" s="5">
        <f t="shared" si="2"/>
        <v>3.0817522813205431</v>
      </c>
      <c r="H24" s="7">
        <f t="shared" si="15"/>
        <v>9.4971971234243728</v>
      </c>
      <c r="I24" s="12"/>
      <c r="J24" s="5">
        <f t="shared" si="4"/>
        <v>0</v>
      </c>
      <c r="K24" s="7">
        <f t="shared" si="16"/>
        <v>0</v>
      </c>
      <c r="L24" s="12"/>
      <c r="M24" s="5">
        <f t="shared" si="22"/>
        <v>0</v>
      </c>
      <c r="N24" s="7">
        <f t="shared" si="17"/>
        <v>0</v>
      </c>
      <c r="O24" s="12">
        <f t="shared" si="18"/>
        <v>19088711</v>
      </c>
      <c r="P24" s="5">
        <f t="shared" si="9"/>
        <v>2.1665694639616162</v>
      </c>
      <c r="Q24" s="6">
        <f t="shared" si="19"/>
        <v>4.6940232421709247</v>
      </c>
      <c r="R24" s="12">
        <f t="shared" si="20"/>
        <v>24177161</v>
      </c>
      <c r="S24" s="5">
        <f t="shared" si="12"/>
        <v>2.4569512128853961</v>
      </c>
      <c r="T24" s="7">
        <f t="shared" si="21"/>
        <v>6.0366092624990193</v>
      </c>
    </row>
    <row r="25" spans="1:20" x14ac:dyDescent="0.25">
      <c r="A25" s="22" t="s">
        <v>40</v>
      </c>
      <c r="B25" s="4" t="s">
        <v>27</v>
      </c>
      <c r="C25" s="11">
        <v>16663832.310000001</v>
      </c>
      <c r="D25" s="5">
        <f t="shared" si="0"/>
        <v>2.405246815374217</v>
      </c>
      <c r="E25" s="7">
        <f t="shared" si="14"/>
        <v>5.7852122428678125</v>
      </c>
      <c r="F25" s="11">
        <v>21531139</v>
      </c>
      <c r="G25" s="5">
        <f t="shared" si="2"/>
        <v>2.7444759429231462</v>
      </c>
      <c r="H25" s="7">
        <f t="shared" si="15"/>
        <v>7.532148201283893</v>
      </c>
      <c r="I25" s="12"/>
      <c r="J25" s="5">
        <f t="shared" si="4"/>
        <v>0</v>
      </c>
      <c r="K25" s="7">
        <f t="shared" si="16"/>
        <v>0</v>
      </c>
      <c r="L25" s="12"/>
      <c r="M25" s="5">
        <f t="shared" si="22"/>
        <v>0</v>
      </c>
      <c r="N25" s="7">
        <f t="shared" si="17"/>
        <v>0</v>
      </c>
      <c r="O25" s="12">
        <f t="shared" si="18"/>
        <v>16663832.310000001</v>
      </c>
      <c r="P25" s="5">
        <f t="shared" si="9"/>
        <v>1.8913456354084341</v>
      </c>
      <c r="Q25" s="6">
        <f t="shared" si="19"/>
        <v>3.5771883125785333</v>
      </c>
      <c r="R25" s="12">
        <f t="shared" si="20"/>
        <v>21531139</v>
      </c>
      <c r="S25" s="5">
        <f t="shared" si="12"/>
        <v>2.1880550028538939</v>
      </c>
      <c r="T25" s="7">
        <f t="shared" si="21"/>
        <v>4.7875846955139538</v>
      </c>
    </row>
    <row r="26" spans="1:20" x14ac:dyDescent="0.25">
      <c r="A26" s="22" t="s">
        <v>41</v>
      </c>
      <c r="B26" s="4" t="s">
        <v>53</v>
      </c>
      <c r="C26" s="11">
        <v>17016392.75</v>
      </c>
      <c r="D26" s="5">
        <f t="shared" si="0"/>
        <v>2.4561351620499128</v>
      </c>
      <c r="E26" s="7">
        <f t="shared" si="14"/>
        <v>6.0325999342579513</v>
      </c>
      <c r="F26" s="11">
        <v>21131582</v>
      </c>
      <c r="G26" s="5">
        <f t="shared" si="2"/>
        <v>2.693546237145549</v>
      </c>
      <c r="H26" s="7">
        <f t="shared" si="15"/>
        <v>7.2551913316409458</v>
      </c>
      <c r="I26" s="23"/>
      <c r="J26" s="5">
        <f t="shared" si="4"/>
        <v>0</v>
      </c>
      <c r="K26" s="7">
        <f t="shared" si="16"/>
        <v>0</v>
      </c>
      <c r="L26" s="23"/>
      <c r="M26" s="5">
        <f t="shared" si="22"/>
        <v>0</v>
      </c>
      <c r="N26" s="7">
        <f t="shared" si="17"/>
        <v>0</v>
      </c>
      <c r="O26" s="12">
        <f t="shared" si="18"/>
        <v>17016392.75</v>
      </c>
      <c r="P26" s="5">
        <f t="shared" si="9"/>
        <v>1.9313612594861869</v>
      </c>
      <c r="Q26" s="6">
        <f t="shared" si="19"/>
        <v>3.7301563146440699</v>
      </c>
      <c r="R26" s="12">
        <f t="shared" si="20"/>
        <v>21131582</v>
      </c>
      <c r="S26" s="5">
        <f t="shared" si="12"/>
        <v>2.1474508948791464</v>
      </c>
      <c r="T26" s="7">
        <f t="shared" si="21"/>
        <v>4.6115453459172464</v>
      </c>
    </row>
    <row r="27" spans="1:20" x14ac:dyDescent="0.25">
      <c r="A27" s="22" t="s">
        <v>42</v>
      </c>
      <c r="B27" s="4" t="s">
        <v>17</v>
      </c>
      <c r="C27" s="11">
        <v>16563145.210000001</v>
      </c>
      <c r="D27" s="5">
        <f t="shared" si="0"/>
        <v>2.3907137042555382</v>
      </c>
      <c r="E27" s="7">
        <f t="shared" si="14"/>
        <v>5.7155120157152366</v>
      </c>
      <c r="F27" s="11">
        <v>19396013</v>
      </c>
      <c r="G27" s="5">
        <f t="shared" si="2"/>
        <v>2.4723211840824861</v>
      </c>
      <c r="H27" s="7">
        <f t="shared" si="15"/>
        <v>6.1123720372630261</v>
      </c>
      <c r="I27" s="12"/>
      <c r="J27" s="5">
        <f t="shared" si="4"/>
        <v>0</v>
      </c>
      <c r="K27" s="7">
        <f t="shared" si="16"/>
        <v>0</v>
      </c>
      <c r="L27" s="12"/>
      <c r="M27" s="5">
        <f t="shared" si="22"/>
        <v>0</v>
      </c>
      <c r="N27" s="7">
        <f t="shared" si="17"/>
        <v>0</v>
      </c>
      <c r="O27" s="12">
        <f t="shared" si="18"/>
        <v>16563145.210000001</v>
      </c>
      <c r="P27" s="5">
        <f t="shared" si="9"/>
        <v>1.8799176455208584</v>
      </c>
      <c r="Q27" s="6">
        <f t="shared" si="19"/>
        <v>3.5340903539406878</v>
      </c>
      <c r="R27" s="12">
        <f t="shared" si="20"/>
        <v>19396013</v>
      </c>
      <c r="S27" s="5">
        <f t="shared" si="12"/>
        <v>1.9710774836421407</v>
      </c>
      <c r="T27" s="7">
        <f t="shared" si="21"/>
        <v>3.8851464465210337</v>
      </c>
    </row>
    <row r="28" spans="1:20" x14ac:dyDescent="0.25">
      <c r="A28" s="22" t="s">
        <v>43</v>
      </c>
      <c r="B28" s="4" t="s">
        <v>21</v>
      </c>
      <c r="C28" s="11">
        <v>16048664.02</v>
      </c>
      <c r="D28" s="5">
        <f t="shared" si="0"/>
        <v>2.3164538208867622</v>
      </c>
      <c r="E28" s="7">
        <f t="shared" si="14"/>
        <v>5.3659583043008796</v>
      </c>
      <c r="F28" s="11">
        <v>17354289</v>
      </c>
      <c r="G28" s="5">
        <f t="shared" si="2"/>
        <v>2.2120719515598219</v>
      </c>
      <c r="H28" s="7">
        <f t="shared" si="15"/>
        <v>4.8932623188776789</v>
      </c>
      <c r="I28" s="12"/>
      <c r="J28" s="5">
        <f t="shared" si="4"/>
        <v>0</v>
      </c>
      <c r="K28" s="7">
        <f t="shared" si="16"/>
        <v>0</v>
      </c>
      <c r="L28" s="12"/>
      <c r="M28" s="5">
        <f t="shared" si="22"/>
        <v>0</v>
      </c>
      <c r="N28" s="7">
        <f t="shared" si="17"/>
        <v>0</v>
      </c>
      <c r="O28" s="12">
        <f t="shared" si="18"/>
        <v>16048664.02</v>
      </c>
      <c r="P28" s="5">
        <f t="shared" si="9"/>
        <v>1.8215240098250467</v>
      </c>
      <c r="Q28" s="6">
        <f t="shared" si="19"/>
        <v>3.3179497183691167</v>
      </c>
      <c r="R28" s="12">
        <f t="shared" si="20"/>
        <v>17354289</v>
      </c>
      <c r="S28" s="5">
        <f t="shared" si="12"/>
        <v>1.7635917388031492</v>
      </c>
      <c r="T28" s="7">
        <f t="shared" si="21"/>
        <v>3.1102558211747153</v>
      </c>
    </row>
    <row r="29" spans="1:20" x14ac:dyDescent="0.25">
      <c r="A29" s="22" t="s">
        <v>44</v>
      </c>
      <c r="B29" s="4" t="s">
        <v>31</v>
      </c>
      <c r="C29" s="11">
        <v>13000527.77</v>
      </c>
      <c r="D29" s="5">
        <f t="shared" si="0"/>
        <v>1.8764877991608027</v>
      </c>
      <c r="E29" s="7">
        <f t="shared" si="14"/>
        <v>3.5212064603993527</v>
      </c>
      <c r="F29" s="11">
        <v>17079733</v>
      </c>
      <c r="G29" s="5">
        <f t="shared" si="2"/>
        <v>2.1770755522989553</v>
      </c>
      <c r="H29" s="7">
        <f t="shared" si="15"/>
        <v>4.7396579604178015</v>
      </c>
      <c r="I29" s="12"/>
      <c r="J29" s="5">
        <f t="shared" si="4"/>
        <v>0</v>
      </c>
      <c r="K29" s="7">
        <f t="shared" si="16"/>
        <v>0</v>
      </c>
      <c r="L29" s="12"/>
      <c r="M29" s="5">
        <f t="shared" si="22"/>
        <v>0</v>
      </c>
      <c r="N29" s="7">
        <f t="shared" si="17"/>
        <v>0</v>
      </c>
      <c r="O29" s="12">
        <f t="shared" si="18"/>
        <v>13000527.77</v>
      </c>
      <c r="P29" s="5">
        <f t="shared" si="9"/>
        <v>1.4755604232190955</v>
      </c>
      <c r="Q29" s="6">
        <f t="shared" si="19"/>
        <v>2.1772785625705162</v>
      </c>
      <c r="R29" s="12">
        <f t="shared" si="20"/>
        <v>17079733</v>
      </c>
      <c r="S29" s="5">
        <f t="shared" si="12"/>
        <v>1.7356905846020847</v>
      </c>
      <c r="T29" s="7">
        <f t="shared" si="21"/>
        <v>3.0126218054763267</v>
      </c>
    </row>
    <row r="30" spans="1:20" x14ac:dyDescent="0.25">
      <c r="A30" s="22" t="s">
        <v>45</v>
      </c>
      <c r="B30" s="4" t="s">
        <v>29</v>
      </c>
      <c r="C30" s="11">
        <v>11740646.18</v>
      </c>
      <c r="D30" s="5">
        <f t="shared" si="0"/>
        <v>1.694637302484981</v>
      </c>
      <c r="E30" s="7">
        <f t="shared" si="14"/>
        <v>2.871795586973573</v>
      </c>
      <c r="F30" s="11">
        <v>13693548</v>
      </c>
      <c r="G30" s="5">
        <f t="shared" si="2"/>
        <v>1.7454540170523891</v>
      </c>
      <c r="H30" s="7">
        <f t="shared" si="15"/>
        <v>3.0466097256443221</v>
      </c>
      <c r="I30" s="12"/>
      <c r="J30" s="5">
        <f t="shared" si="4"/>
        <v>0</v>
      </c>
      <c r="K30" s="7">
        <f t="shared" si="16"/>
        <v>0</v>
      </c>
      <c r="L30" s="12"/>
      <c r="M30" s="5">
        <f t="shared" si="22"/>
        <v>0</v>
      </c>
      <c r="N30" s="7">
        <f t="shared" si="17"/>
        <v>0</v>
      </c>
      <c r="O30" s="12">
        <f t="shared" si="18"/>
        <v>11740646.18</v>
      </c>
      <c r="P30" s="5">
        <f t="shared" si="9"/>
        <v>1.3325638122325596</v>
      </c>
      <c r="Q30" s="6">
        <f t="shared" si="19"/>
        <v>1.7757263136717722</v>
      </c>
      <c r="R30" s="12">
        <f t="shared" si="20"/>
        <v>13693548</v>
      </c>
      <c r="S30" s="5">
        <f t="shared" si="12"/>
        <v>1.3915769253182533</v>
      </c>
      <c r="T30" s="7">
        <f t="shared" si="21"/>
        <v>1.9364863390782034</v>
      </c>
    </row>
    <row r="31" spans="1:20" x14ac:dyDescent="0.25">
      <c r="A31" s="22" t="s">
        <v>46</v>
      </c>
      <c r="B31" s="4" t="s">
        <v>25</v>
      </c>
      <c r="C31" s="11">
        <v>10952043.050000001</v>
      </c>
      <c r="D31" s="5">
        <f t="shared" si="0"/>
        <v>1.580810834974961</v>
      </c>
      <c r="E31" s="7">
        <f t="shared" si="14"/>
        <v>2.4989628959742332</v>
      </c>
      <c r="F31" s="11">
        <v>12088446</v>
      </c>
      <c r="G31" s="5">
        <f t="shared" si="2"/>
        <v>1.5408589965596124</v>
      </c>
      <c r="H31" s="7">
        <f t="shared" si="15"/>
        <v>2.3742464472786957</v>
      </c>
      <c r="I31" s="12"/>
      <c r="J31" s="5">
        <f t="shared" si="4"/>
        <v>0</v>
      </c>
      <c r="K31" s="7">
        <f t="shared" si="16"/>
        <v>0</v>
      </c>
      <c r="L31" s="12"/>
      <c r="M31" s="5">
        <f t="shared" si="22"/>
        <v>0</v>
      </c>
      <c r="N31" s="7">
        <f t="shared" si="17"/>
        <v>0</v>
      </c>
      <c r="O31" s="12">
        <f t="shared" si="18"/>
        <v>10952043.050000001</v>
      </c>
      <c r="P31" s="5">
        <f t="shared" si="9"/>
        <v>1.2430573253543964</v>
      </c>
      <c r="Q31" s="6">
        <f t="shared" si="19"/>
        <v>1.5451915141172257</v>
      </c>
      <c r="R31" s="12">
        <f t="shared" si="20"/>
        <v>12088446</v>
      </c>
      <c r="S31" s="5">
        <f t="shared" si="12"/>
        <v>1.2284619381737836</v>
      </c>
      <c r="T31" s="7">
        <f t="shared" si="21"/>
        <v>1.5091187335416889</v>
      </c>
    </row>
    <row r="32" spans="1:20" x14ac:dyDescent="0.25">
      <c r="A32" s="22" t="s">
        <v>47</v>
      </c>
      <c r="B32" s="4" t="s">
        <v>26</v>
      </c>
      <c r="C32" s="11">
        <v>5823473.9100000001</v>
      </c>
      <c r="D32" s="5">
        <f t="shared" si="0"/>
        <v>0.84055647079674323</v>
      </c>
      <c r="E32" s="7">
        <f t="shared" si="14"/>
        <v>0.70653518059827625</v>
      </c>
      <c r="F32" s="11">
        <v>7714679</v>
      </c>
      <c r="G32" s="5">
        <f t="shared" si="2"/>
        <v>0.98335489464233161</v>
      </c>
      <c r="H32" s="7">
        <f t="shared" si="15"/>
        <v>0.96698684881703112</v>
      </c>
      <c r="I32" s="12"/>
      <c r="J32" s="5">
        <f t="shared" si="4"/>
        <v>0</v>
      </c>
      <c r="K32" s="7">
        <f t="shared" si="16"/>
        <v>0</v>
      </c>
      <c r="L32" s="12"/>
      <c r="M32" s="5">
        <f t="shared" si="22"/>
        <v>0</v>
      </c>
      <c r="N32" s="7">
        <f t="shared" si="17"/>
        <v>0</v>
      </c>
      <c r="O32" s="12">
        <f t="shared" si="18"/>
        <v>5823473.9100000001</v>
      </c>
      <c r="P32" s="5">
        <f t="shared" si="9"/>
        <v>0.66096452230761715</v>
      </c>
      <c r="Q32" s="6">
        <f t="shared" si="19"/>
        <v>0.43687409974933655</v>
      </c>
      <c r="R32" s="12">
        <f t="shared" si="20"/>
        <v>7714679</v>
      </c>
      <c r="S32" s="5">
        <f t="shared" si="12"/>
        <v>0.78398741382710302</v>
      </c>
      <c r="T32" s="7">
        <f t="shared" si="21"/>
        <v>0.61463626503930924</v>
      </c>
    </row>
    <row r="33" spans="1:20" x14ac:dyDescent="0.25">
      <c r="A33" s="22" t="s">
        <v>48</v>
      </c>
      <c r="B33" s="4" t="s">
        <v>30</v>
      </c>
      <c r="C33" s="11">
        <v>3434222.57</v>
      </c>
      <c r="D33" s="5">
        <f t="shared" si="0"/>
        <v>0.49569347231259786</v>
      </c>
      <c r="E33" s="7">
        <f t="shared" si="14"/>
        <v>0.24571201849332022</v>
      </c>
      <c r="F33" s="11">
        <v>3866495</v>
      </c>
      <c r="G33" s="5">
        <f t="shared" si="2"/>
        <v>0.49284445708759905</v>
      </c>
      <c r="H33" s="7">
        <f t="shared" si="15"/>
        <v>0.24289565888197026</v>
      </c>
      <c r="I33" s="12"/>
      <c r="J33" s="5">
        <f t="shared" si="4"/>
        <v>0</v>
      </c>
      <c r="K33" s="7">
        <f t="shared" si="16"/>
        <v>0</v>
      </c>
      <c r="L33" s="12"/>
      <c r="M33" s="5">
        <f t="shared" si="22"/>
        <v>0</v>
      </c>
      <c r="N33" s="7">
        <f t="shared" si="17"/>
        <v>0</v>
      </c>
      <c r="O33" s="12">
        <f t="shared" si="18"/>
        <v>3434222.57</v>
      </c>
      <c r="P33" s="5">
        <f t="shared" si="9"/>
        <v>0.38978439940809956</v>
      </c>
      <c r="Q33" s="6">
        <f t="shared" si="19"/>
        <v>0.15193187802193289</v>
      </c>
      <c r="R33" s="12">
        <f t="shared" si="20"/>
        <v>3866495</v>
      </c>
      <c r="S33" s="5">
        <f t="shared" si="12"/>
        <v>0.39292411461648946</v>
      </c>
      <c r="T33" s="7">
        <f t="shared" si="21"/>
        <v>0.15438935984715216</v>
      </c>
    </row>
    <row r="34" spans="1:20" x14ac:dyDescent="0.25">
      <c r="A34" s="22" t="s">
        <v>49</v>
      </c>
      <c r="B34" s="4" t="s">
        <v>61</v>
      </c>
      <c r="C34" s="11">
        <v>47903518</v>
      </c>
      <c r="D34" s="5">
        <f t="shared" si="0"/>
        <v>6.914362913120403</v>
      </c>
      <c r="E34" s="7">
        <f t="shared" si="1"/>
        <v>47.808414494334862</v>
      </c>
      <c r="F34" s="11">
        <v>1994048</v>
      </c>
      <c r="G34" s="5">
        <f t="shared" si="2"/>
        <v>0.25417219056706725</v>
      </c>
      <c r="H34" s="7">
        <f t="shared" si="3"/>
        <v>6.4603502457661555E-2</v>
      </c>
      <c r="I34" s="12"/>
      <c r="J34" s="5">
        <f t="shared" si="4"/>
        <v>0</v>
      </c>
      <c r="K34" s="7">
        <f t="shared" si="5"/>
        <v>0</v>
      </c>
      <c r="L34" s="12"/>
      <c r="M34" s="5">
        <f t="shared" si="22"/>
        <v>0</v>
      </c>
      <c r="N34" s="7">
        <f t="shared" si="7"/>
        <v>0</v>
      </c>
      <c r="O34" s="12">
        <f t="shared" si="8"/>
        <v>47903518</v>
      </c>
      <c r="P34" s="5">
        <f t="shared" si="9"/>
        <v>5.4370512139418761</v>
      </c>
      <c r="Q34" s="6">
        <f t="shared" si="10"/>
        <v>29.56152590302683</v>
      </c>
      <c r="R34" s="12">
        <f t="shared" si="11"/>
        <v>1994048</v>
      </c>
      <c r="S34" s="5">
        <f t="shared" si="12"/>
        <v>0.20264077540583436</v>
      </c>
      <c r="T34" s="7">
        <f t="shared" si="13"/>
        <v>4.1063283857077804E-2</v>
      </c>
    </row>
    <row r="35" spans="1:20" x14ac:dyDescent="0.25">
      <c r="A35" s="2"/>
      <c r="B35" s="1" t="s">
        <v>51</v>
      </c>
      <c r="C35" s="24">
        <f t="shared" ref="C35:T35" si="23">SUM(C10:C34)</f>
        <v>692811739.87989998</v>
      </c>
      <c r="D35" s="25">
        <f t="shared" si="23"/>
        <v>99.999999999999972</v>
      </c>
      <c r="E35" s="25">
        <f t="shared" si="23"/>
        <v>598.75219954598629</v>
      </c>
      <c r="F35" s="26">
        <f>SUM(F10:F34)</f>
        <v>784526425</v>
      </c>
      <c r="G35" s="27">
        <f t="shared" si="23"/>
        <v>100.00000000000001</v>
      </c>
      <c r="H35" s="27">
        <f t="shared" si="23"/>
        <v>684.99136592107391</v>
      </c>
      <c r="I35" s="26">
        <f t="shared" si="23"/>
        <v>188245217.55989999</v>
      </c>
      <c r="J35" s="28">
        <f t="shared" si="23"/>
        <v>100.00000000000001</v>
      </c>
      <c r="K35" s="26">
        <f t="shared" si="23"/>
        <v>1716.3349845603532</v>
      </c>
      <c r="L35" s="26">
        <f>SUM(L10:L34)</f>
        <v>199504551</v>
      </c>
      <c r="M35" s="27">
        <f t="shared" si="23"/>
        <v>100</v>
      </c>
      <c r="N35" s="29">
        <f t="shared" si="23"/>
        <v>1732.1713032296757</v>
      </c>
      <c r="O35" s="29">
        <f t="shared" si="23"/>
        <v>881056957.43980002</v>
      </c>
      <c r="P35" s="27">
        <f t="shared" si="23"/>
        <v>100</v>
      </c>
      <c r="Q35" s="27">
        <f t="shared" si="23"/>
        <v>570.77674261916047</v>
      </c>
      <c r="R35" s="26">
        <f t="shared" si="23"/>
        <v>984030976</v>
      </c>
      <c r="S35" s="27">
        <f t="shared" si="23"/>
        <v>100</v>
      </c>
      <c r="T35" s="30">
        <f t="shared" si="23"/>
        <v>619.22706603857853</v>
      </c>
    </row>
    <row r="36" spans="1:20" x14ac:dyDescent="0.25">
      <c r="L36" s="8"/>
      <c r="P36" s="9"/>
      <c r="Q36" s="9"/>
      <c r="R36" s="9"/>
      <c r="S36" s="9"/>
      <c r="T36" s="9"/>
    </row>
    <row r="37" spans="1:20" x14ac:dyDescent="0.25">
      <c r="F37" s="16"/>
      <c r="L37" s="16"/>
      <c r="R37" s="16"/>
    </row>
    <row r="38" spans="1:20" x14ac:dyDescent="0.25">
      <c r="B38" s="10" t="s">
        <v>60</v>
      </c>
      <c r="F38" s="17"/>
      <c r="L38" s="17"/>
      <c r="R38" s="17"/>
    </row>
    <row r="39" spans="1:20" x14ac:dyDescent="0.25">
      <c r="B39" s="10"/>
      <c r="F39" s="17"/>
      <c r="L39" s="17"/>
      <c r="R39" s="17"/>
    </row>
    <row r="40" spans="1:20" x14ac:dyDescent="0.25">
      <c r="B40" s="10" t="s">
        <v>64</v>
      </c>
      <c r="F40" s="17"/>
      <c r="L40" s="17"/>
      <c r="R40" s="17"/>
    </row>
    <row r="41" spans="1:20" x14ac:dyDescent="0.25">
      <c r="B41" s="10"/>
      <c r="F41" s="17"/>
      <c r="L41" s="17"/>
      <c r="R41" s="17"/>
    </row>
    <row r="42" spans="1:20" x14ac:dyDescent="0.25">
      <c r="B42" s="10" t="s">
        <v>62</v>
      </c>
    </row>
    <row r="44" spans="1:20" x14ac:dyDescent="0.25">
      <c r="B44" s="10" t="s">
        <v>63</v>
      </c>
    </row>
    <row r="45" spans="1:20" x14ac:dyDescent="0.25">
      <c r="C45" s="17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</sheetData>
  <sortState xmlns:xlrd2="http://schemas.microsoft.com/office/spreadsheetml/2017/richdata2" ref="A10:T34">
    <sortCondition descending="1" ref="R10:R34"/>
  </sortState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&amp;L&amp;G&amp;C&amp;"+,Uobičajeno"&amp;10Statistika tržišta osiguranja&amp;R&amp;"+,Uobičajeno"&amp;10Godišnji izvještaj</oddHeader>
    <oddFooter>&amp;C&amp;"+,Obično"&amp;10U izvještaj su uključeni podaci zaključno sa 31.12.2023.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2021-02-04T13:19:39Z</cp:lastPrinted>
  <dcterms:created xsi:type="dcterms:W3CDTF">2018-01-08T12:56:16Z</dcterms:created>
  <dcterms:modified xsi:type="dcterms:W3CDTF">2024-12-30T09:00:48Z</dcterms:modified>
</cp:coreProperties>
</file>