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EME\STATISTIKA\WEB\GODINE\2024\MJESEČNI\VII\Jezici\BS EVLADA 2X1124\"/>
    </mc:Choice>
  </mc:AlternateContent>
  <xr:revisionPtr revIDLastSave="0" documentId="13_ncr:1_{FDF06F21-68E3-4197-B437-BCD0E4247B8C}" xr6:coauthVersionLast="47" xr6:coauthVersionMax="47" xr10:uidLastSave="{00000000-0000-0000-0000-000000000000}"/>
  <bookViews>
    <workbookView xWindow="-120" yWindow="-120" windowWidth="19440" windowHeight="14880" xr2:uid="{00000000-000D-0000-FFFF-FFFF00000000}"/>
  </bookViews>
  <sheets>
    <sheet name="BiH" sheetId="25" r:id="rId1"/>
    <sheet name="FBiH" sheetId="23" r:id="rId2"/>
    <sheet name="Teritorija FBiH" sheetId="22" state="hidden" r:id="rId3"/>
    <sheet name="RS" sheetId="24" r:id="rId4"/>
    <sheet name="Teritorija RS" sheetId="21" state="hidden" r:id="rId5"/>
  </sheets>
  <definedNames>
    <definedName name="_xlnm.Print_Area" localSheetId="0">BiH!$A$1:$H$45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5" i="25" l="1"/>
  <c r="E35" i="25"/>
  <c r="E17" i="25" l="1"/>
  <c r="C17" i="25"/>
  <c r="G17" i="25" l="1"/>
  <c r="G12" i="23"/>
  <c r="G13" i="23"/>
  <c r="G14" i="23"/>
  <c r="G15" i="23"/>
  <c r="G16" i="23"/>
  <c r="G17" i="23"/>
  <c r="G18" i="23"/>
  <c r="G19" i="23"/>
  <c r="G20" i="23"/>
  <c r="G21" i="23"/>
  <c r="G11" i="23"/>
  <c r="G24" i="24"/>
  <c r="G23" i="24"/>
  <c r="G22" i="24"/>
  <c r="G21" i="24"/>
  <c r="G20" i="24"/>
  <c r="G19" i="24"/>
  <c r="G18" i="24"/>
  <c r="G17" i="24"/>
  <c r="G16" i="24"/>
  <c r="G15" i="24"/>
  <c r="G14" i="24"/>
  <c r="G13" i="24"/>
  <c r="G12" i="24"/>
  <c r="G11" i="24"/>
  <c r="I22" i="23" l="1"/>
  <c r="E22" i="23"/>
  <c r="F20" i="23" s="1"/>
  <c r="C22" i="23"/>
  <c r="D20" i="23" s="1"/>
  <c r="C25" i="24"/>
  <c r="D12" i="24" s="1"/>
  <c r="K34" i="25"/>
  <c r="K33" i="25"/>
  <c r="K32" i="25"/>
  <c r="K31" i="25"/>
  <c r="K30" i="25"/>
  <c r="K29" i="25"/>
  <c r="K28" i="25"/>
  <c r="K27" i="25"/>
  <c r="K26" i="25"/>
  <c r="K25" i="25"/>
  <c r="K24" i="25"/>
  <c r="K23" i="25"/>
  <c r="K22" i="25"/>
  <c r="K21" i="25"/>
  <c r="K20" i="25"/>
  <c r="K19" i="25"/>
  <c r="K18" i="25"/>
  <c r="K17" i="25"/>
  <c r="K16" i="25"/>
  <c r="K15" i="25"/>
  <c r="K14" i="25"/>
  <c r="K13" i="25"/>
  <c r="K12" i="25"/>
  <c r="K11" i="25"/>
  <c r="I35" i="25"/>
  <c r="I34" i="25"/>
  <c r="I33" i="25"/>
  <c r="I32" i="25"/>
  <c r="I31" i="25"/>
  <c r="I30" i="25"/>
  <c r="I29" i="25"/>
  <c r="I28" i="25"/>
  <c r="I27" i="25"/>
  <c r="I26" i="25"/>
  <c r="I25" i="25"/>
  <c r="I24" i="25"/>
  <c r="I23" i="25"/>
  <c r="I22" i="25"/>
  <c r="I21" i="25"/>
  <c r="I20" i="25"/>
  <c r="I19" i="25"/>
  <c r="I18" i="25"/>
  <c r="I17" i="25"/>
  <c r="I16" i="25"/>
  <c r="I15" i="25"/>
  <c r="I14" i="25"/>
  <c r="I13" i="25"/>
  <c r="I12" i="25"/>
  <c r="I11" i="25"/>
  <c r="E11" i="25"/>
  <c r="C11" i="25"/>
  <c r="G11" i="25" l="1"/>
  <c r="F12" i="23"/>
  <c r="F15" i="23"/>
  <c r="D16" i="23"/>
  <c r="F18" i="23"/>
  <c r="F21" i="23"/>
  <c r="G22" i="23"/>
  <c r="H20" i="23" s="1"/>
  <c r="D13" i="23"/>
  <c r="D19" i="23"/>
  <c r="D15" i="23"/>
  <c r="D21" i="23"/>
  <c r="D12" i="23"/>
  <c r="D18" i="23"/>
  <c r="F13" i="23"/>
  <c r="F16" i="23"/>
  <c r="F19" i="23"/>
  <c r="D11" i="23"/>
  <c r="D14" i="23"/>
  <c r="D17" i="23"/>
  <c r="F11" i="23"/>
  <c r="F14" i="23"/>
  <c r="F17" i="23"/>
  <c r="M11" i="25"/>
  <c r="K25" i="24"/>
  <c r="L20" i="24" s="1"/>
  <c r="I25" i="24"/>
  <c r="J23" i="24" s="1"/>
  <c r="M24" i="24"/>
  <c r="M23" i="24"/>
  <c r="M22" i="24"/>
  <c r="M21" i="24"/>
  <c r="M20" i="24"/>
  <c r="M19" i="24"/>
  <c r="M18" i="24"/>
  <c r="M17" i="24"/>
  <c r="M16" i="24"/>
  <c r="M15" i="24"/>
  <c r="M14" i="24"/>
  <c r="M13" i="24"/>
  <c r="M12" i="24"/>
  <c r="M11" i="24"/>
  <c r="K22" i="23"/>
  <c r="L20" i="23" s="1"/>
  <c r="J11" i="23"/>
  <c r="M21" i="23"/>
  <c r="M20" i="23"/>
  <c r="M19" i="23"/>
  <c r="M18" i="23"/>
  <c r="M17" i="23"/>
  <c r="M16" i="23"/>
  <c r="M15" i="23"/>
  <c r="M14" i="23"/>
  <c r="M13" i="23"/>
  <c r="M12" i="23"/>
  <c r="M11" i="23"/>
  <c r="M35" i="25"/>
  <c r="M33" i="25"/>
  <c r="M31" i="25"/>
  <c r="M25" i="25"/>
  <c r="M23" i="25"/>
  <c r="M19" i="25"/>
  <c r="M17" i="25"/>
  <c r="M15" i="25"/>
  <c r="M13" i="25"/>
  <c r="M25" i="24" l="1"/>
  <c r="N18" i="24" s="1"/>
  <c r="H18" i="23"/>
  <c r="H14" i="23"/>
  <c r="H19" i="23"/>
  <c r="H17" i="23"/>
  <c r="H11" i="23"/>
  <c r="H16" i="23"/>
  <c r="H21" i="23"/>
  <c r="H13" i="23"/>
  <c r="H12" i="23"/>
  <c r="H15" i="23"/>
  <c r="J21" i="23"/>
  <c r="J13" i="23"/>
  <c r="J14" i="23"/>
  <c r="J20" i="23"/>
  <c r="F22" i="23"/>
  <c r="D22" i="23"/>
  <c r="J15" i="23"/>
  <c r="J18" i="23"/>
  <c r="J12" i="23"/>
  <c r="J19" i="23"/>
  <c r="J13" i="24"/>
  <c r="J16" i="23"/>
  <c r="J17" i="23"/>
  <c r="M22" i="23"/>
  <c r="N16" i="23" s="1"/>
  <c r="L13" i="24"/>
  <c r="L19" i="24"/>
  <c r="L16" i="24"/>
  <c r="J19" i="24"/>
  <c r="J22" i="24"/>
  <c r="J16" i="24"/>
  <c r="J14" i="24"/>
  <c r="J20" i="24"/>
  <c r="L11" i="24"/>
  <c r="L17" i="24"/>
  <c r="J11" i="24"/>
  <c r="J17" i="24"/>
  <c r="L14" i="24"/>
  <c r="L23" i="24"/>
  <c r="J12" i="24"/>
  <c r="J15" i="24"/>
  <c r="J18" i="24"/>
  <c r="J21" i="24"/>
  <c r="J24" i="24"/>
  <c r="M29" i="25"/>
  <c r="L12" i="24"/>
  <c r="L15" i="24"/>
  <c r="L18" i="24"/>
  <c r="L21" i="24"/>
  <c r="L24" i="24"/>
  <c r="M21" i="25"/>
  <c r="M27" i="25"/>
  <c r="L22" i="24"/>
  <c r="I36" i="25"/>
  <c r="J33" i="25" s="1"/>
  <c r="M14" i="25"/>
  <c r="L12" i="23"/>
  <c r="L15" i="23"/>
  <c r="L18" i="23"/>
  <c r="L21" i="23"/>
  <c r="L13" i="23"/>
  <c r="L16" i="23"/>
  <c r="L19" i="23"/>
  <c r="L11" i="23"/>
  <c r="L14" i="23"/>
  <c r="L17" i="23"/>
  <c r="M20" i="25"/>
  <c r="M28" i="25"/>
  <c r="M32" i="25"/>
  <c r="M12" i="25"/>
  <c r="M22" i="25"/>
  <c r="M18" i="25"/>
  <c r="M26" i="25"/>
  <c r="M16" i="25"/>
  <c r="M24" i="25"/>
  <c r="M30" i="25"/>
  <c r="M34" i="25"/>
  <c r="K36" i="25"/>
  <c r="E34" i="25"/>
  <c r="E33" i="25"/>
  <c r="E32" i="25"/>
  <c r="E31" i="25"/>
  <c r="E30" i="25"/>
  <c r="E29" i="25"/>
  <c r="E28" i="25"/>
  <c r="E27" i="25"/>
  <c r="E26" i="25"/>
  <c r="E25" i="25"/>
  <c r="E24" i="25"/>
  <c r="E23" i="25"/>
  <c r="E22" i="25"/>
  <c r="E21" i="25"/>
  <c r="E20" i="25"/>
  <c r="E19" i="25"/>
  <c r="E18" i="25"/>
  <c r="E16" i="25"/>
  <c r="E15" i="25"/>
  <c r="E14" i="25"/>
  <c r="E13" i="25"/>
  <c r="E12" i="25"/>
  <c r="C35" i="25"/>
  <c r="G35" i="25" s="1"/>
  <c r="C33" i="25"/>
  <c r="C34" i="25"/>
  <c r="G34" i="25" s="1"/>
  <c r="C32" i="25"/>
  <c r="C31" i="25"/>
  <c r="G31" i="25" s="1"/>
  <c r="C30" i="25"/>
  <c r="G30" i="25" s="1"/>
  <c r="C29" i="25"/>
  <c r="C28" i="25"/>
  <c r="G28" i="25" s="1"/>
  <c r="C27" i="25"/>
  <c r="G27" i="25" s="1"/>
  <c r="C24" i="25"/>
  <c r="G24" i="25" s="1"/>
  <c r="C25" i="25"/>
  <c r="G25" i="25" s="1"/>
  <c r="C26" i="25"/>
  <c r="G26" i="25" s="1"/>
  <c r="C23" i="25"/>
  <c r="G23" i="25" s="1"/>
  <c r="C22" i="25"/>
  <c r="C21" i="25"/>
  <c r="C20" i="25"/>
  <c r="G20" i="25" s="1"/>
  <c r="C19" i="25"/>
  <c r="C18" i="25"/>
  <c r="G18" i="25" s="1"/>
  <c r="C15" i="25"/>
  <c r="C16" i="25"/>
  <c r="C14" i="25"/>
  <c r="G14" i="25" s="1"/>
  <c r="C13" i="25"/>
  <c r="G13" i="25" s="1"/>
  <c r="C12" i="25"/>
  <c r="G16" i="25" l="1"/>
  <c r="G33" i="25"/>
  <c r="G12" i="25"/>
  <c r="G32" i="25"/>
  <c r="G15" i="25"/>
  <c r="G19" i="25"/>
  <c r="G29" i="25"/>
  <c r="G22" i="25"/>
  <c r="L19" i="25"/>
  <c r="L11" i="25"/>
  <c r="G21" i="25"/>
  <c r="H22" i="23"/>
  <c r="J22" i="23"/>
  <c r="J11" i="25"/>
  <c r="J13" i="25"/>
  <c r="J20" i="25"/>
  <c r="J18" i="25"/>
  <c r="J34" i="25"/>
  <c r="J28" i="25"/>
  <c r="J35" i="25"/>
  <c r="J27" i="25"/>
  <c r="J25" i="25"/>
  <c r="D24" i="24"/>
  <c r="D21" i="24"/>
  <c r="D18" i="24"/>
  <c r="D15" i="24"/>
  <c r="D23" i="24"/>
  <c r="D20" i="24"/>
  <c r="D17" i="24"/>
  <c r="D14" i="24"/>
  <c r="D11" i="24"/>
  <c r="D22" i="24"/>
  <c r="D19" i="24"/>
  <c r="D16" i="24"/>
  <c r="D13" i="24"/>
  <c r="L20" i="25"/>
  <c r="L26" i="25"/>
  <c r="J17" i="25"/>
  <c r="N11" i="23"/>
  <c r="N20" i="23"/>
  <c r="N14" i="23"/>
  <c r="N13" i="23"/>
  <c r="N16" i="24"/>
  <c r="N13" i="24"/>
  <c r="N23" i="24"/>
  <c r="N20" i="24"/>
  <c r="N17" i="24"/>
  <c r="N19" i="23"/>
  <c r="N12" i="23"/>
  <c r="N21" i="23"/>
  <c r="N18" i="23"/>
  <c r="N15" i="23"/>
  <c r="N17" i="23"/>
  <c r="N19" i="24"/>
  <c r="N15" i="24"/>
  <c r="N21" i="24"/>
  <c r="N11" i="24"/>
  <c r="N24" i="24"/>
  <c r="N12" i="24"/>
  <c r="N22" i="24"/>
  <c r="N14" i="24"/>
  <c r="L35" i="25"/>
  <c r="L25" i="24"/>
  <c r="L22" i="25"/>
  <c r="L28" i="25"/>
  <c r="L34" i="25"/>
  <c r="L16" i="25"/>
  <c r="M36" i="25"/>
  <c r="N31" i="25" s="1"/>
  <c r="L21" i="25"/>
  <c r="J25" i="24"/>
  <c r="J14" i="25"/>
  <c r="J31" i="25"/>
  <c r="J32" i="25"/>
  <c r="J30" i="25"/>
  <c r="J29" i="25"/>
  <c r="J26" i="25"/>
  <c r="J24" i="25"/>
  <c r="J23" i="25"/>
  <c r="J12" i="25"/>
  <c r="J21" i="25"/>
  <c r="J16" i="25"/>
  <c r="L23" i="25"/>
  <c r="J22" i="25"/>
  <c r="J19" i="25"/>
  <c r="L33" i="25"/>
  <c r="L17" i="25"/>
  <c r="L22" i="23"/>
  <c r="J15" i="25"/>
  <c r="L32" i="25"/>
  <c r="L29" i="25"/>
  <c r="L14" i="25"/>
  <c r="L24" i="25"/>
  <c r="L27" i="25"/>
  <c r="L30" i="25"/>
  <c r="L15" i="25"/>
  <c r="L25" i="25"/>
  <c r="L18" i="25"/>
  <c r="L13" i="25"/>
  <c r="L31" i="25"/>
  <c r="L12" i="25"/>
  <c r="G36" i="25" l="1"/>
  <c r="N16" i="25"/>
  <c r="J36" i="25"/>
  <c r="N15" i="25"/>
  <c r="L36" i="25"/>
  <c r="N22" i="23"/>
  <c r="N25" i="24"/>
  <c r="N35" i="25"/>
  <c r="N19" i="25"/>
  <c r="N25" i="25"/>
  <c r="N30" i="25"/>
  <c r="N11" i="25"/>
  <c r="N13" i="25"/>
  <c r="N22" i="25"/>
  <c r="N32" i="25"/>
  <c r="N29" i="25"/>
  <c r="N12" i="25"/>
  <c r="N17" i="25"/>
  <c r="N28" i="25"/>
  <c r="N23" i="25"/>
  <c r="N14" i="25"/>
  <c r="N20" i="25"/>
  <c r="N18" i="25"/>
  <c r="N27" i="25"/>
  <c r="N26" i="25"/>
  <c r="N33" i="25"/>
  <c r="N24" i="25"/>
  <c r="N21" i="25"/>
  <c r="N34" i="25"/>
  <c r="E25" i="24"/>
  <c r="F16" i="24" l="1"/>
  <c r="F18" i="24"/>
  <c r="F19" i="24"/>
  <c r="F20" i="24"/>
  <c r="F21" i="24"/>
  <c r="F23" i="24"/>
  <c r="F24" i="24"/>
  <c r="F13" i="24"/>
  <c r="F15" i="24"/>
  <c r="F17" i="24"/>
  <c r="F22" i="24"/>
  <c r="F12" i="24"/>
  <c r="F14" i="24"/>
  <c r="F11" i="24"/>
  <c r="N36" i="25"/>
  <c r="F25" i="24" l="1"/>
  <c r="G25" i="24"/>
  <c r="H15" i="24" l="1"/>
  <c r="H23" i="24"/>
  <c r="H24" i="24"/>
  <c r="H14" i="24"/>
  <c r="H17" i="24"/>
  <c r="H19" i="24"/>
  <c r="H21" i="24"/>
  <c r="H22" i="24"/>
  <c r="H11" i="24"/>
  <c r="H13" i="24"/>
  <c r="H16" i="24"/>
  <c r="H18" i="24"/>
  <c r="H20" i="24"/>
  <c r="H12" i="24"/>
  <c r="H25" i="24" l="1"/>
  <c r="C36" i="25" l="1"/>
  <c r="D11" i="25" s="1"/>
  <c r="E36" i="25"/>
  <c r="F11" i="25" s="1"/>
  <c r="H32" i="25" l="1"/>
  <c r="F15" i="25"/>
  <c r="D27" i="25"/>
  <c r="F20" i="25"/>
  <c r="F22" i="25"/>
  <c r="F19" i="25"/>
  <c r="D29" i="25"/>
  <c r="F17" i="25"/>
  <c r="D13" i="25"/>
  <c r="D12" i="25"/>
  <c r="F13" i="25"/>
  <c r="F12" i="25"/>
  <c r="D22" i="25"/>
  <c r="D33" i="25"/>
  <c r="D20" i="25"/>
  <c r="D18" i="25"/>
  <c r="D34" i="25"/>
  <c r="D31" i="25"/>
  <c r="D14" i="25"/>
  <c r="D35" i="25"/>
  <c r="D32" i="25"/>
  <c r="D30" i="25"/>
  <c r="D21" i="25"/>
  <c r="F21" i="25"/>
  <c r="D19" i="25"/>
  <c r="D17" i="25"/>
  <c r="F26" i="25"/>
  <c r="F24" i="25"/>
  <c r="F18" i="25"/>
  <c r="F16" i="25"/>
  <c r="F27" i="25"/>
  <c r="F25" i="25"/>
  <c r="F23" i="25"/>
  <c r="F14" i="25"/>
  <c r="D28" i="25"/>
  <c r="D15" i="25"/>
  <c r="D24" i="25"/>
  <c r="D26" i="25"/>
  <c r="D16" i="25"/>
  <c r="D23" i="25"/>
  <c r="D25" i="25"/>
  <c r="F35" i="25"/>
  <c r="F34" i="25"/>
  <c r="F33" i="25"/>
  <c r="F32" i="25"/>
  <c r="F31" i="25"/>
  <c r="F30" i="25"/>
  <c r="F29" i="25"/>
  <c r="F28" i="25"/>
  <c r="C37" i="21"/>
  <c r="C32" i="22"/>
  <c r="D32" i="22"/>
  <c r="H11" i="25" l="1"/>
  <c r="H27" i="25"/>
  <c r="H26" i="25"/>
  <c r="H12" i="25"/>
  <c r="H28" i="25"/>
  <c r="H25" i="25"/>
  <c r="H19" i="25"/>
  <c r="H35" i="25"/>
  <c r="H16" i="25"/>
  <c r="H17" i="25"/>
  <c r="H33" i="25"/>
  <c r="H23" i="25"/>
  <c r="H31" i="25"/>
  <c r="H18" i="25"/>
  <c r="H34" i="25"/>
  <c r="H20" i="25"/>
  <c r="H15" i="25"/>
  <c r="H24" i="25"/>
  <c r="H13" i="25"/>
  <c r="H21" i="25"/>
  <c r="H29" i="25"/>
  <c r="H22" i="25"/>
  <c r="H14" i="25"/>
  <c r="H30" i="25"/>
  <c r="F36" i="25"/>
  <c r="D36" i="25"/>
  <c r="J20" i="22"/>
  <c r="E20" i="22"/>
  <c r="E18" i="22"/>
  <c r="E24" i="22"/>
  <c r="E25" i="22"/>
  <c r="J25" i="22"/>
  <c r="G25" i="22"/>
  <c r="F18" i="22"/>
  <c r="E30" i="22"/>
  <c r="H36" i="25" l="1"/>
  <c r="G18" i="22"/>
  <c r="G20" i="22"/>
  <c r="G24" i="22"/>
  <c r="F25" i="22"/>
  <c r="I32" i="22"/>
  <c r="H32" i="22"/>
  <c r="G12" i="22"/>
  <c r="F11" i="22"/>
  <c r="J31" i="22"/>
  <c r="E31" i="22"/>
  <c r="J30" i="22"/>
  <c r="J28" i="22"/>
  <c r="E28" i="22"/>
  <c r="J27" i="22"/>
  <c r="E27" i="22"/>
  <c r="J26" i="22"/>
  <c r="E26" i="22"/>
  <c r="J23" i="22"/>
  <c r="E23" i="22"/>
  <c r="J22" i="22"/>
  <c r="E22" i="22"/>
  <c r="J29" i="22"/>
  <c r="E29" i="22"/>
  <c r="J21" i="22"/>
  <c r="E21" i="22"/>
  <c r="J19" i="22"/>
  <c r="E19" i="22"/>
  <c r="J18" i="22"/>
  <c r="J17" i="22"/>
  <c r="E17" i="22"/>
  <c r="J16" i="22"/>
  <c r="E16" i="22"/>
  <c r="J15" i="22"/>
  <c r="E15" i="22"/>
  <c r="J14" i="22"/>
  <c r="E14" i="22"/>
  <c r="J13" i="22"/>
  <c r="E13" i="22"/>
  <c r="J12" i="22"/>
  <c r="E12" i="22"/>
  <c r="J11" i="22"/>
  <c r="E11" i="22"/>
  <c r="J10" i="22"/>
  <c r="E10" i="22"/>
  <c r="K10" i="22" l="1"/>
  <c r="K11" i="22"/>
  <c r="K12" i="22"/>
  <c r="K13" i="22"/>
  <c r="K14" i="22"/>
  <c r="K15" i="22"/>
  <c r="K16" i="22"/>
  <c r="K17" i="22"/>
  <c r="K20" i="22"/>
  <c r="K18" i="22"/>
  <c r="K19" i="22"/>
  <c r="K21" i="22"/>
  <c r="K22" i="22"/>
  <c r="K23" i="22"/>
  <c r="K24" i="22"/>
  <c r="K25" i="22"/>
  <c r="K26" i="22"/>
  <c r="K27" i="22"/>
  <c r="K28" i="22"/>
  <c r="K29" i="22"/>
  <c r="K30" i="22"/>
  <c r="K31" i="22"/>
  <c r="L11" i="22"/>
  <c r="L12" i="22"/>
  <c r="L13" i="22"/>
  <c r="L14" i="22"/>
  <c r="L15" i="22"/>
  <c r="L16" i="22"/>
  <c r="L17" i="22"/>
  <c r="L20" i="22"/>
  <c r="L18" i="22"/>
  <c r="L19" i="22"/>
  <c r="L21" i="22"/>
  <c r="L22" i="22"/>
  <c r="L23" i="22"/>
  <c r="L24" i="22"/>
  <c r="L25" i="22"/>
  <c r="L26" i="22"/>
  <c r="L27" i="22"/>
  <c r="L28" i="22"/>
  <c r="L29" i="22"/>
  <c r="L30" i="22"/>
  <c r="L31" i="22"/>
  <c r="L10" i="22"/>
  <c r="F28" i="22"/>
  <c r="F23" i="22"/>
  <c r="F19" i="22"/>
  <c r="F31" i="22"/>
  <c r="F26" i="22"/>
  <c r="F29" i="22"/>
  <c r="F17" i="22"/>
  <c r="F30" i="22"/>
  <c r="F27" i="22"/>
  <c r="F22" i="22"/>
  <c r="F21" i="22"/>
  <c r="F16" i="22"/>
  <c r="F14" i="22"/>
  <c r="F12" i="22"/>
  <c r="F10" i="22"/>
  <c r="G31" i="22"/>
  <c r="G28" i="22"/>
  <c r="G26" i="22"/>
  <c r="G23" i="22"/>
  <c r="G29" i="22"/>
  <c r="G19" i="22"/>
  <c r="G17" i="22"/>
  <c r="G15" i="22"/>
  <c r="G13" i="22"/>
  <c r="G11" i="22"/>
  <c r="F15" i="22"/>
  <c r="F13" i="22"/>
  <c r="G10" i="22"/>
  <c r="G30" i="22"/>
  <c r="G27" i="22"/>
  <c r="G22" i="22"/>
  <c r="G21" i="22"/>
  <c r="G16" i="22"/>
  <c r="G14" i="22"/>
  <c r="D37" i="21"/>
  <c r="I37" i="21"/>
  <c r="L32" i="21" s="1"/>
  <c r="H37" i="21"/>
  <c r="D25" i="24" l="1"/>
  <c r="J32" i="21"/>
  <c r="K32" i="21"/>
  <c r="G22" i="21"/>
  <c r="G21" i="21"/>
  <c r="L32" i="22"/>
  <c r="K32" i="22"/>
  <c r="L18" i="21"/>
  <c r="L11" i="21"/>
  <c r="L14" i="21"/>
  <c r="L19" i="21"/>
  <c r="L30" i="21"/>
  <c r="L34" i="21"/>
  <c r="L15" i="21"/>
  <c r="L10" i="21"/>
  <c r="L16" i="21"/>
  <c r="L35" i="21"/>
  <c r="L33" i="21"/>
  <c r="L21" i="21"/>
  <c r="J13" i="21"/>
  <c r="K11" i="21"/>
  <c r="J10" i="21"/>
  <c r="K14" i="21"/>
  <c r="J16" i="21"/>
  <c r="K19" i="21"/>
  <c r="J35" i="21"/>
  <c r="K30" i="21"/>
  <c r="J33" i="21"/>
  <c r="K34" i="21"/>
  <c r="K15" i="21"/>
  <c r="J21" i="21"/>
  <c r="J11" i="21"/>
  <c r="K10" i="21"/>
  <c r="J14" i="21"/>
  <c r="K16" i="21"/>
  <c r="J19" i="21"/>
  <c r="K35" i="21"/>
  <c r="J30" i="21"/>
  <c r="K33" i="21"/>
  <c r="J34" i="21"/>
  <c r="J15" i="21"/>
  <c r="K21" i="21"/>
  <c r="G31" i="21"/>
  <c r="G13" i="21"/>
  <c r="G12" i="21"/>
  <c r="G26" i="21"/>
  <c r="G28" i="21"/>
  <c r="G17" i="21"/>
  <c r="G11" i="21"/>
  <c r="G14" i="21"/>
  <c r="G19" i="21"/>
  <c r="G30" i="21"/>
  <c r="G10" i="21"/>
  <c r="G16" i="21"/>
  <c r="G35" i="21"/>
  <c r="G33" i="21"/>
  <c r="G15" i="21"/>
  <c r="G24" i="21"/>
  <c r="G18" i="21"/>
  <c r="E11" i="21"/>
  <c r="F10" i="21"/>
  <c r="E14" i="21"/>
  <c r="F16" i="21"/>
  <c r="E19" i="21"/>
  <c r="F35" i="21"/>
  <c r="E30" i="21"/>
  <c r="F33" i="21"/>
  <c r="E34" i="21"/>
  <c r="E15" i="21"/>
  <c r="F11" i="21"/>
  <c r="E10" i="21"/>
  <c r="F14" i="21"/>
  <c r="E16" i="21"/>
  <c r="F19" i="21"/>
  <c r="E35" i="21"/>
  <c r="F30" i="21"/>
  <c r="E33" i="21"/>
  <c r="F34" i="21"/>
  <c r="F15" i="21"/>
  <c r="E21" i="21"/>
  <c r="G36" i="21"/>
  <c r="G29" i="21"/>
  <c r="G27" i="21"/>
  <c r="G25" i="21"/>
  <c r="G23" i="21"/>
  <c r="G20" i="21"/>
  <c r="F36" i="21"/>
  <c r="F27" i="21"/>
  <c r="F17" i="21"/>
  <c r="E37" i="21"/>
  <c r="F29" i="21"/>
  <c r="F25" i="21"/>
  <c r="F20" i="21"/>
  <c r="L12" i="21"/>
  <c r="L28" i="21"/>
  <c r="L24" i="21"/>
  <c r="E12" i="21"/>
  <c r="E28" i="21"/>
  <c r="E24" i="21"/>
  <c r="E18" i="21"/>
  <c r="F23" i="21"/>
  <c r="J37" i="21"/>
  <c r="L31" i="21"/>
  <c r="L26" i="21"/>
  <c r="L22" i="21"/>
  <c r="L13" i="21"/>
  <c r="E31" i="21"/>
  <c r="E26" i="21"/>
  <c r="E22" i="21"/>
  <c r="E13" i="21"/>
  <c r="K36" i="21"/>
  <c r="K27" i="21"/>
  <c r="K25" i="21"/>
  <c r="K20" i="21"/>
  <c r="K17" i="21"/>
  <c r="J31" i="21"/>
  <c r="J26" i="21"/>
  <c r="J22" i="21"/>
  <c r="J18" i="21"/>
  <c r="F12" i="21"/>
  <c r="F31" i="21"/>
  <c r="F26" i="21"/>
  <c r="F24" i="21"/>
  <c r="F22" i="21"/>
  <c r="F18" i="21"/>
  <c r="F13" i="21"/>
  <c r="L36" i="21"/>
  <c r="L29" i="21"/>
  <c r="L27" i="21"/>
  <c r="L25" i="21"/>
  <c r="L23" i="21"/>
  <c r="L20" i="21"/>
  <c r="L17" i="21"/>
  <c r="K12" i="21"/>
  <c r="K31" i="21"/>
  <c r="K28" i="21"/>
  <c r="K26" i="21"/>
  <c r="K24" i="21"/>
  <c r="K22" i="21"/>
  <c r="K18" i="21"/>
  <c r="K13" i="21"/>
  <c r="J36" i="21"/>
  <c r="J29" i="21"/>
  <c r="J27" i="21"/>
  <c r="J25" i="21"/>
  <c r="J23" i="21"/>
  <c r="J20" i="21"/>
  <c r="J17" i="21"/>
  <c r="E36" i="21"/>
  <c r="E29" i="21"/>
  <c r="E27" i="21"/>
  <c r="E25" i="21"/>
  <c r="E23" i="21"/>
  <c r="E20" i="21"/>
  <c r="E17" i="21"/>
  <c r="K29" i="21"/>
  <c r="K23" i="21"/>
  <c r="J12" i="21"/>
  <c r="J28" i="21"/>
  <c r="J24" i="21"/>
  <c r="F32" i="22"/>
  <c r="G32" i="22"/>
  <c r="J32" i="22"/>
  <c r="E32" i="22"/>
  <c r="K37" i="21" l="1"/>
  <c r="F37" i="21"/>
  <c r="G37" i="21"/>
  <c r="L37" i="21"/>
</calcChain>
</file>

<file path=xl/sharedStrings.xml><?xml version="1.0" encoding="utf-8"?>
<sst xmlns="http://schemas.openxmlformats.org/spreadsheetml/2006/main" count="337" uniqueCount="92">
  <si>
    <t>ASA osiguranje d.d.</t>
  </si>
  <si>
    <t>Camelija osiguranje d.d.</t>
  </si>
  <si>
    <t>Croatia osiguranje d.d.</t>
  </si>
  <si>
    <t>Euroherc osiguranje d.d.</t>
  </si>
  <si>
    <t>Grawe osiguranje d.d.</t>
  </si>
  <si>
    <t>Sarajevo-osiguranje d.d.</t>
  </si>
  <si>
    <t>Triglav osiguranje d.d.</t>
  </si>
  <si>
    <t>Uniqa osiguranje d.d.</t>
  </si>
  <si>
    <t>VGT osiguranje d.d.</t>
  </si>
  <si>
    <t>Zovko osiguranje d.d.</t>
  </si>
  <si>
    <t>Društvo za osiguranje</t>
  </si>
  <si>
    <t>Osiguranje Aura a.d.</t>
  </si>
  <si>
    <t>Brčko-gas osiguranje d.d.</t>
  </si>
  <si>
    <t>Drina osiguranje a.d.</t>
  </si>
  <si>
    <t>Dunav osiguranje a.d.</t>
  </si>
  <si>
    <t>Osiguranje Garant d.d.</t>
  </si>
  <si>
    <t>Grawe osiguranje a.d.</t>
  </si>
  <si>
    <t>Krajina osiguranje a.d.</t>
  </si>
  <si>
    <t>Mikrofin osiguranje a.d.</t>
  </si>
  <si>
    <t>Nešković osiguranje a.d.</t>
  </si>
  <si>
    <t>Triglav osiguranje a.d.</t>
  </si>
  <si>
    <t>Atos osiguranje a.d.</t>
  </si>
  <si>
    <t>SAS - Super P osiguranje a.d.</t>
  </si>
  <si>
    <t>Euros osiguranje a.d.</t>
  </si>
  <si>
    <t>Central osiguranje d.d.</t>
  </si>
  <si>
    <t>Wiener osiguranje a.d.</t>
  </si>
  <si>
    <t>Premija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</si>
  <si>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</si>
  <si>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</si>
  <si>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</si>
  <si>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</si>
  <si>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</si>
  <si>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</si>
  <si>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</si>
  <si>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</si>
  <si>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</si>
  <si>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</si>
  <si>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</si>
  <si>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</si>
  <si>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</si>
  <si>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</si>
  <si>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</si>
  <si>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</si>
  <si>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</si>
  <si>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</si>
  <si>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</si>
  <si>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</si>
  <si>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</si>
  <si>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</si>
  <si>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</si>
  <si>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</si>
  <si>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</si>
  <si>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</si>
  <si>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</si>
  <si>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 xml:space="preserve">NEŽIVOTNA OSIGURANJA </t>
  </si>
  <si>
    <t xml:space="preserve">ŽIVOTNA OSIGURANJA </t>
  </si>
  <si>
    <t>Ukupno:</t>
  </si>
  <si>
    <t>Udio  (%)</t>
  </si>
  <si>
    <t>PREMIJA PO DRUŠTVIMA ZA OSIGURANJE U BOSNI I HERCEGOVINI</t>
  </si>
  <si>
    <t>R/b</t>
  </si>
  <si>
    <t>Procenat promjene</t>
  </si>
  <si>
    <t xml:space="preserve">Procenat promjene </t>
  </si>
  <si>
    <t>PREMIJA PO DRUŠTVIMA ZA OSIGURANJE U FEDERACIJI BOSNE I HERCEGOVINE*</t>
  </si>
  <si>
    <t>Adriatic osiguranje d.d.</t>
  </si>
  <si>
    <t>PREMIJA PO DRUŠTVIMA ZA OSIGURANJE U REPUBLICI SRPSKOJ*</t>
  </si>
  <si>
    <t>I-VI-2019</t>
  </si>
  <si>
    <t>Premium osiguranje a.d.</t>
  </si>
  <si>
    <t>2019.</t>
  </si>
  <si>
    <t>Vienna osiguranje d.d.</t>
  </si>
  <si>
    <t>*Društva sa sjedištem u Federaciji Bosne i Hercegovine i podružnice društava iz Republike Srpske</t>
  </si>
  <si>
    <t>*Društva sa sjedištem u Republici Srpskoj i podružnice društava iz Federacije Bosne i Hercegovine</t>
  </si>
  <si>
    <t>16,.</t>
  </si>
  <si>
    <t>-</t>
  </si>
  <si>
    <t>Sarajevo osiguranje d.d.</t>
  </si>
  <si>
    <t>I-VI-2020</t>
  </si>
  <si>
    <t>2020.</t>
  </si>
  <si>
    <t>Udio (%)</t>
  </si>
  <si>
    <t>ŽIVOTNO OSIGURANJE</t>
  </si>
  <si>
    <t>NEŽIVOTNO OSIGURANJE</t>
  </si>
  <si>
    <t>ŽIVOTNO I NEŽIVOTNO OSIGURANJE</t>
  </si>
  <si>
    <t>*Podaci su dati na osnovu nerevidiranih izvještaja društava sa sjedištem u Republici Srpskoj.</t>
  </si>
  <si>
    <t>*Podaci su dati na osnovu nerevidiranih izvještaja društava sa sjedištem u Federaciji Bosne i Hercegovine.</t>
  </si>
  <si>
    <t>*ASA osiguranje d.d. je od 01.01.2023. godine počelo poslovati pod nazivom ASA Central osiguranje d.d.</t>
  </si>
  <si>
    <t>**Proces integracije Central osiguranja d.d. društvu ASA osiguranje d.d je započet u 2022. godini.</t>
  </si>
  <si>
    <t>ASA Central osiguranje d.d.*</t>
  </si>
  <si>
    <t>Central osiguranje d.d.**</t>
  </si>
  <si>
    <t>**ASA osiguranje d.d. je od 01.01.2023. godine počelo poslovati pod nazivom ASA Central osiguranje d.d.</t>
  </si>
  <si>
    <t>***Proces integracije Central osiguranja d.d. društvu ASA osiguranje d.d je započet u 2022. godini.</t>
  </si>
  <si>
    <t>ASA Central osiguranje d.d.**</t>
  </si>
  <si>
    <t>Central osiguranje d.d.***</t>
  </si>
  <si>
    <t>I-VII-2023</t>
  </si>
  <si>
    <t>I-VII-2024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</si>
</sst>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\ _K_M_-;\-* #,##0.00\ _K_M_-;_-* &quot;-&quot;??\ _K_M_-;_-@_-"/>
    <numFmt numFmtId="165" formatCode="#,##0.00_ ;\-#,##0.00\ "/>
    <numFmt numFmtId="166" formatCode="\+#,##0.00;\-#,##0.00"/>
    <numFmt numFmtId="167" formatCode="_-* #,##0\ _k_n_-;\-* #,##0\ _k_n_-;_-* &quot;-&quot;??\ _k_n_-;_-@_-"/>
    <numFmt numFmtId="168" formatCode="_-* #,##0.0\ _k_n_-;\-* #,##0.0\ _k_n_-;_-* &quot;-&quot;??\ _k_n_-;_-@_-"/>
    <numFmt numFmtId="169" formatCode="#,##0_ ;\-#,##0\ "/>
  </numFmts>
  <fonts count="33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Cambria"/>
      <family val="1"/>
      <scheme val="major"/>
    </font>
    <font>
      <sz val="10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i/>
      <sz val="10"/>
      <color theme="1"/>
      <name val="Cambria"/>
      <family val="1"/>
      <scheme val="major"/>
    </font>
    <font>
      <sz val="11"/>
      <color theme="1"/>
      <name val="Cambria"/>
      <family val="1"/>
      <charset val="238"/>
      <scheme val="major"/>
    </font>
    <font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  <font>
      <sz val="10"/>
      <color rgb="FF00B050"/>
      <name val="Cambria"/>
      <family val="1"/>
      <scheme val="major"/>
    </font>
    <font>
      <sz val="10"/>
      <color rgb="FF00B05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.5"/>
      <color theme="0"/>
      <name val="Calibri"/>
      <family val="2"/>
      <charset val="238"/>
      <scheme val="minor"/>
    </font>
    <font>
      <b/>
      <sz val="10.5"/>
      <color theme="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.5"/>
      <color theme="1"/>
      <name val="Calibri"/>
      <family val="2"/>
      <charset val="238"/>
      <scheme val="minor"/>
    </font>
    <font>
      <b/>
      <sz val="10.5"/>
      <color rgb="FF00B050"/>
      <name val="Calibri"/>
      <family val="2"/>
      <charset val="238"/>
      <scheme val="minor"/>
    </font>
    <font>
      <sz val="10"/>
      <color theme="1"/>
      <name val="Cambria"/>
      <family val="1"/>
      <charset val="238"/>
      <scheme val="major"/>
    </font>
    <font>
      <b/>
      <sz val="10"/>
      <color theme="1"/>
      <name val="Cambria"/>
      <family val="1"/>
      <charset val="238"/>
      <scheme val="major"/>
    </font>
    <font>
      <sz val="10.5"/>
      <color rgb="FF00B050"/>
      <name val="Calibri"/>
      <family val="2"/>
      <charset val="238"/>
      <scheme val="minor"/>
    </font>
    <font>
      <b/>
      <sz val="10"/>
      <color rgb="FF00B05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1"/>
      <color theme="1"/>
      <name val="Cambria"/>
      <family val="1"/>
      <charset val="238"/>
      <scheme val="major"/>
    </font>
    <font>
      <sz val="10"/>
      <name val="Arial"/>
      <family val="2"/>
    </font>
    <font>
      <b/>
      <sz val="11"/>
      <name val="Cambria"/>
      <family val="1"/>
      <charset val="238"/>
      <scheme val="major"/>
    </font>
    <font>
      <sz val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249977111117893"/>
      </right>
      <top/>
      <bottom/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3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5" fillId="0" borderId="0" applyFont="0" applyFill="0" applyBorder="0" applyAlignment="0" applyProtection="0"/>
    <xf numFmtId="0" fontId="1" fillId="0" borderId="0"/>
    <xf numFmtId="0" fontId="5" fillId="0" borderId="0"/>
    <xf numFmtId="0" fontId="1" fillId="0" borderId="0"/>
    <xf numFmtId="0" fontId="6" fillId="0" borderId="0"/>
    <xf numFmtId="0" fontId="1" fillId="0" borderId="0"/>
    <xf numFmtId="0" fontId="30" fillId="0" borderId="0"/>
  </cellStyleXfs>
  <cellXfs count="91">
    <xf numFmtId="0" fontId="0" fillId="0" borderId="0" xfId="0"/>
    <xf numFmtId="0" fontId="0" fillId="0" borderId="0" xfId="0" applyBorder="1"/>
    <xf numFmtId="0" fontId="8" fillId="0" borderId="0" xfId="0" applyFont="1" applyBorder="1"/>
    <xf numFmtId="0" fontId="4" fillId="3" borderId="1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left"/>
    </xf>
    <xf numFmtId="166" fontId="4" fillId="3" borderId="2" xfId="6" applyNumberFormat="1" applyFont="1" applyFill="1" applyBorder="1" applyAlignment="1">
      <alignment horizontal="right" vertical="center"/>
    </xf>
    <xf numFmtId="3" fontId="9" fillId="0" borderId="0" xfId="1" applyNumberFormat="1" applyFont="1" applyFill="1" applyBorder="1" applyAlignment="1" applyProtection="1">
      <alignment horizontal="right" vertical="center"/>
    </xf>
    <xf numFmtId="165" fontId="3" fillId="0" borderId="4" xfId="6" applyNumberFormat="1" applyFont="1" applyBorder="1" applyAlignment="1">
      <alignment horizontal="left" vertical="center"/>
    </xf>
    <xf numFmtId="165" fontId="12" fillId="0" borderId="0" xfId="6" applyNumberFormat="1" applyFont="1" applyBorder="1" applyAlignment="1">
      <alignment horizontal="right" vertical="center"/>
    </xf>
    <xf numFmtId="3" fontId="13" fillId="0" borderId="0" xfId="1" applyNumberFormat="1" applyFont="1" applyFill="1" applyBorder="1" applyAlignment="1" applyProtection="1">
      <alignment horizontal="right" vertical="center"/>
    </xf>
    <xf numFmtId="169" fontId="4" fillId="3" borderId="2" xfId="6" applyNumberFormat="1" applyFont="1" applyFill="1" applyBorder="1" applyAlignment="1">
      <alignment horizontal="right" vertical="center"/>
    </xf>
    <xf numFmtId="0" fontId="14" fillId="0" borderId="0" xfId="1" applyFont="1" applyFill="1" applyBorder="1" applyAlignment="1" applyProtection="1">
      <alignment vertical="center" wrapText="1"/>
    </xf>
    <xf numFmtId="166" fontId="3" fillId="0" borderId="0" xfId="6" applyNumberFormat="1" applyFont="1" applyBorder="1" applyAlignment="1">
      <alignment horizontal="right" vertical="center"/>
    </xf>
    <xf numFmtId="169" fontId="16" fillId="0" borderId="0" xfId="1" applyNumberFormat="1" applyFont="1" applyFill="1" applyBorder="1" applyAlignment="1" applyProtection="1">
      <alignment vertical="center" wrapText="1"/>
    </xf>
    <xf numFmtId="0" fontId="17" fillId="0" borderId="0" xfId="1" applyFont="1" applyFill="1" applyBorder="1" applyAlignment="1" applyProtection="1">
      <alignment vertical="center" wrapText="1"/>
    </xf>
    <xf numFmtId="0" fontId="2" fillId="0" borderId="5" xfId="1" applyFont="1" applyFill="1" applyBorder="1" applyAlignment="1" applyProtection="1">
      <alignment horizontal="center" vertical="center"/>
    </xf>
    <xf numFmtId="0" fontId="0" fillId="0" borderId="0" xfId="0" applyFill="1"/>
    <xf numFmtId="0" fontId="9" fillId="0" borderId="0" xfId="2" applyFont="1" applyFill="1" applyBorder="1" applyAlignment="1">
      <alignment horizontal="left" vertical="center" indent="1"/>
    </xf>
    <xf numFmtId="0" fontId="0" fillId="0" borderId="0" xfId="0" applyFill="1" applyBorder="1"/>
    <xf numFmtId="169" fontId="11" fillId="0" borderId="0" xfId="0" applyNumberFormat="1" applyFont="1" applyFill="1" applyBorder="1"/>
    <xf numFmtId="169" fontId="15" fillId="0" borderId="0" xfId="0" applyNumberFormat="1" applyFont="1" applyFill="1" applyBorder="1"/>
    <xf numFmtId="0" fontId="15" fillId="0" borderId="0" xfId="0" applyFont="1" applyFill="1" applyBorder="1"/>
    <xf numFmtId="169" fontId="18" fillId="0" borderId="0" xfId="1" applyNumberFormat="1" applyFont="1" applyFill="1" applyBorder="1" applyAlignment="1" applyProtection="1">
      <alignment vertical="center" wrapText="1"/>
    </xf>
    <xf numFmtId="169" fontId="19" fillId="0" borderId="0" xfId="1" applyNumberFormat="1" applyFont="1" applyFill="1" applyBorder="1" applyAlignment="1" applyProtection="1">
      <alignment vertical="center" wrapText="1"/>
    </xf>
    <xf numFmtId="169" fontId="20" fillId="0" borderId="0" xfId="1" applyNumberFormat="1" applyFont="1" applyFill="1" applyBorder="1" applyAlignment="1" applyProtection="1">
      <alignment vertical="center" wrapText="1"/>
    </xf>
    <xf numFmtId="169" fontId="10" fillId="0" borderId="0" xfId="1" applyNumberFormat="1" applyFont="1" applyFill="1" applyBorder="1" applyAlignment="1" applyProtection="1">
      <alignment horizontal="center" vertical="center" wrapText="1"/>
    </xf>
    <xf numFmtId="169" fontId="4" fillId="3" borderId="3" xfId="6" applyNumberFormat="1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166" fontId="3" fillId="0" borderId="6" xfId="6" applyNumberFormat="1" applyFont="1" applyBorder="1" applyAlignment="1">
      <alignment horizontal="right" vertical="center"/>
    </xf>
    <xf numFmtId="166" fontId="21" fillId="0" borderId="6" xfId="6" applyNumberFormat="1" applyFont="1" applyBorder="1" applyAlignment="1">
      <alignment horizontal="right" vertical="center"/>
    </xf>
    <xf numFmtId="1" fontId="22" fillId="3" borderId="3" xfId="6" applyNumberFormat="1" applyFont="1" applyFill="1" applyBorder="1" applyAlignment="1">
      <alignment horizontal="right" vertical="center"/>
    </xf>
    <xf numFmtId="0" fontId="21" fillId="0" borderId="0" xfId="0" applyFont="1"/>
    <xf numFmtId="0" fontId="22" fillId="0" borderId="0" xfId="0" applyFont="1"/>
    <xf numFmtId="49" fontId="7" fillId="2" borderId="13" xfId="6" applyNumberFormat="1" applyFont="1" applyFill="1" applyBorder="1" applyAlignment="1">
      <alignment horizontal="center" vertical="center" wrapText="1"/>
    </xf>
    <xf numFmtId="49" fontId="7" fillId="2" borderId="14" xfId="6" applyNumberFormat="1" applyFont="1" applyFill="1" applyBorder="1" applyAlignment="1">
      <alignment horizontal="center" vertical="center" wrapText="1"/>
    </xf>
    <xf numFmtId="169" fontId="23" fillId="0" borderId="0" xfId="1" applyNumberFormat="1" applyFont="1" applyFill="1" applyBorder="1" applyAlignment="1" applyProtection="1">
      <alignment vertical="center" wrapText="1"/>
    </xf>
    <xf numFmtId="3" fontId="11" fillId="0" borderId="0" xfId="0" applyNumberFormat="1" applyFont="1"/>
    <xf numFmtId="3" fontId="24" fillId="0" borderId="0" xfId="1" applyNumberFormat="1" applyFont="1" applyFill="1" applyBorder="1" applyAlignment="1" applyProtection="1">
      <alignment horizontal="right" vertical="center"/>
    </xf>
    <xf numFmtId="169" fontId="25" fillId="0" borderId="0" xfId="1" applyNumberFormat="1" applyFont="1" applyFill="1" applyBorder="1" applyAlignment="1" applyProtection="1">
      <alignment vertical="center" wrapText="1"/>
    </xf>
    <xf numFmtId="0" fontId="14" fillId="0" borderId="0" xfId="4" applyFont="1" applyFill="1" applyBorder="1" applyAlignment="1">
      <alignment horizontal="left" indent="1"/>
    </xf>
    <xf numFmtId="3" fontId="9" fillId="0" borderId="0" xfId="4" applyNumberFormat="1" applyFont="1" applyFill="1" applyBorder="1" applyAlignment="1">
      <alignment horizontal="right" vertical="center"/>
    </xf>
    <xf numFmtId="0" fontId="26" fillId="0" borderId="0" xfId="0" applyFont="1" applyFill="1"/>
    <xf numFmtId="0" fontId="14" fillId="0" borderId="0" xfId="2" applyFont="1" applyFill="1" applyBorder="1" applyAlignment="1">
      <alignment horizontal="left" vertical="center" indent="1"/>
    </xf>
    <xf numFmtId="0" fontId="26" fillId="0" borderId="0" xfId="0" applyFont="1" applyFill="1" applyBorder="1"/>
    <xf numFmtId="166" fontId="3" fillId="0" borderId="0" xfId="6" applyNumberFormat="1" applyFont="1" applyFill="1" applyBorder="1" applyAlignment="1">
      <alignment horizontal="right" vertical="center"/>
    </xf>
    <xf numFmtId="166" fontId="3" fillId="0" borderId="4" xfId="6" applyNumberFormat="1" applyFont="1" applyFill="1" applyBorder="1" applyAlignment="1">
      <alignment horizontal="right" vertical="center"/>
    </xf>
    <xf numFmtId="165" fontId="3" fillId="0" borderId="0" xfId="6" applyNumberFormat="1" applyFont="1" applyFill="1" applyBorder="1" applyAlignment="1">
      <alignment horizontal="left" vertical="center"/>
    </xf>
    <xf numFmtId="0" fontId="27" fillId="0" borderId="0" xfId="0" applyFont="1"/>
    <xf numFmtId="0" fontId="0" fillId="0" borderId="0" xfId="0" applyFont="1"/>
    <xf numFmtId="0" fontId="7" fillId="2" borderId="13" xfId="0" applyFont="1" applyFill="1" applyBorder="1" applyAlignment="1">
      <alignment horizontal="center" vertical="center" wrapText="1"/>
    </xf>
    <xf numFmtId="4" fontId="11" fillId="0" borderId="0" xfId="0" applyNumberFormat="1" applyFont="1"/>
    <xf numFmtId="4" fontId="11" fillId="0" borderId="0" xfId="0" applyNumberFormat="1" applyFont="1" applyFill="1" applyBorder="1"/>
    <xf numFmtId="0" fontId="3" fillId="0" borderId="5" xfId="1" applyFont="1" applyFill="1" applyBorder="1" applyAlignment="1" applyProtection="1">
      <alignment horizontal="center" vertical="center"/>
    </xf>
    <xf numFmtId="3" fontId="13" fillId="0" borderId="0" xfId="4" applyNumberFormat="1" applyFont="1" applyFill="1" applyBorder="1" applyAlignment="1">
      <alignment horizontal="right" vertical="center"/>
    </xf>
    <xf numFmtId="3" fontId="0" fillId="0" borderId="0" xfId="0" applyNumberFormat="1" applyFont="1" applyFill="1" applyBorder="1"/>
    <xf numFmtId="3" fontId="27" fillId="0" borderId="0" xfId="0" applyNumberFormat="1" applyFont="1"/>
    <xf numFmtId="3" fontId="28" fillId="0" borderId="0" xfId="1" applyNumberFormat="1" applyFont="1" applyFill="1" applyBorder="1" applyAlignment="1" applyProtection="1">
      <alignment horizontal="right" vertical="center"/>
    </xf>
    <xf numFmtId="1" fontId="4" fillId="3" borderId="2" xfId="6" applyNumberFormat="1" applyFont="1" applyFill="1" applyBorder="1" applyAlignment="1">
      <alignment horizontal="right" vertical="center"/>
    </xf>
    <xf numFmtId="1" fontId="4" fillId="3" borderId="3" xfId="6" applyNumberFormat="1" applyFont="1" applyFill="1" applyBorder="1" applyAlignment="1">
      <alignment horizontal="right" vertical="center"/>
    </xf>
    <xf numFmtId="4" fontId="0" fillId="0" borderId="0" xfId="0" applyNumberFormat="1"/>
    <xf numFmtId="169" fontId="3" fillId="0" borderId="0" xfId="6" applyNumberFormat="1" applyFont="1" applyBorder="1" applyAlignment="1">
      <alignment horizontal="right" vertical="center"/>
    </xf>
    <xf numFmtId="0" fontId="7" fillId="2" borderId="13" xfId="0" applyFont="1" applyFill="1" applyBorder="1" applyAlignment="1">
      <alignment horizontal="center" vertical="center" wrapText="1"/>
    </xf>
    <xf numFmtId="0" fontId="5" fillId="0" borderId="0" xfId="0" applyFont="1"/>
    <xf numFmtId="0" fontId="29" fillId="0" borderId="0" xfId="0" applyFont="1"/>
    <xf numFmtId="0" fontId="7" fillId="2" borderId="13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167" fontId="7" fillId="2" borderId="13" xfId="6" applyNumberFormat="1" applyFont="1" applyFill="1" applyBorder="1" applyAlignment="1">
      <alignment horizontal="center" vertical="center" wrapText="1"/>
    </xf>
    <xf numFmtId="0" fontId="31" fillId="0" borderId="0" xfId="0" applyFont="1"/>
    <xf numFmtId="165" fontId="3" fillId="0" borderId="4" xfId="6" applyNumberFormat="1" applyFont="1" applyBorder="1" applyAlignment="1">
      <alignment horizontal="right" vertical="center"/>
    </xf>
    <xf numFmtId="165" fontId="3" fillId="0" borderId="6" xfId="6" applyNumberFormat="1" applyFont="1" applyBorder="1" applyAlignment="1">
      <alignment horizontal="right" vertical="center"/>
    </xf>
    <xf numFmtId="165" fontId="3" fillId="0" borderId="4" xfId="6" applyNumberFormat="1" applyFont="1" applyFill="1" applyBorder="1" applyAlignment="1">
      <alignment horizontal="right" vertical="center"/>
    </xf>
    <xf numFmtId="165" fontId="21" fillId="0" borderId="6" xfId="6" applyNumberFormat="1" applyFont="1" applyBorder="1" applyAlignment="1">
      <alignment horizontal="right" vertical="center"/>
    </xf>
    <xf numFmtId="0" fontId="7" fillId="2" borderId="13" xfId="0" applyFont="1" applyFill="1" applyBorder="1" applyAlignment="1">
      <alignment horizontal="center" vertical="center" wrapText="1"/>
    </xf>
    <xf numFmtId="0" fontId="29" fillId="0" borderId="0" xfId="0" applyFont="1" applyBorder="1"/>
    <xf numFmtId="0" fontId="0" fillId="0" borderId="13" xfId="0" applyBorder="1"/>
    <xf numFmtId="0" fontId="0" fillId="0" borderId="10" xfId="0" applyBorder="1"/>
    <xf numFmtId="0" fontId="0" fillId="0" borderId="12" xfId="0" applyBorder="1"/>
    <xf numFmtId="169" fontId="22" fillId="3" borderId="2" xfId="6" applyNumberFormat="1" applyFont="1" applyFill="1" applyBorder="1" applyAlignment="1">
      <alignment horizontal="right" vertical="center"/>
    </xf>
    <xf numFmtId="1" fontId="22" fillId="3" borderId="2" xfId="6" applyNumberFormat="1" applyFont="1" applyFill="1" applyBorder="1" applyAlignment="1">
      <alignment horizontal="right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167" fontId="7" fillId="2" borderId="0" xfId="6" applyNumberFormat="1" applyFont="1" applyFill="1" applyBorder="1" applyAlignment="1">
      <alignment horizontal="center" vertical="center" wrapText="1"/>
    </xf>
    <xf numFmtId="168" fontId="7" fillId="2" borderId="0" xfId="6" applyNumberFormat="1" applyFont="1" applyFill="1" applyBorder="1" applyAlignment="1">
      <alignment horizontal="center" vertical="center" wrapText="1"/>
    </xf>
    <xf numFmtId="168" fontId="7" fillId="2" borderId="13" xfId="6" applyNumberFormat="1" applyFont="1" applyFill="1" applyBorder="1" applyAlignment="1">
      <alignment horizontal="center" vertical="center" wrapText="1"/>
    </xf>
  </cellXfs>
  <cellStyles count="13">
    <cellStyle name="Normal 2" xfId="10" xr:uid="{00000000-0005-0000-0000-000002000000}"/>
    <cellStyle name="Normal 2 2" xfId="12" xr:uid="{00000000-0005-0000-0000-000003000000}"/>
    <cellStyle name="Normalno" xfId="0" builtinId="0"/>
    <cellStyle name="Normalno 2" xfId="1" xr:uid="{00000000-0005-0000-0000-000004000000}"/>
    <cellStyle name="Normalno 2 2" xfId="5" xr:uid="{00000000-0005-0000-0000-000005000000}"/>
    <cellStyle name="Normalno 3" xfId="7" xr:uid="{00000000-0005-0000-0000-000006000000}"/>
    <cellStyle name="Obično 2" xfId="2" xr:uid="{00000000-0005-0000-0000-000007000000}"/>
    <cellStyle name="Obično 2 2" xfId="3" xr:uid="{00000000-0005-0000-0000-000008000000}"/>
    <cellStyle name="Obično 3" xfId="8" xr:uid="{00000000-0005-0000-0000-000009000000}"/>
    <cellStyle name="Obično 4" xfId="4" xr:uid="{00000000-0005-0000-0000-00000A000000}"/>
    <cellStyle name="Obično 4 2" xfId="9" xr:uid="{00000000-0005-0000-0000-00000B000000}"/>
    <cellStyle name="Obično_12a Izvjestaji drustava za osiguranje" xfId="11" xr:uid="{00000000-0005-0000-0000-00000C000000}"/>
    <cellStyle name="Zarez" xfId="6" builtinId="3"/>
  </cellStyles>
  <dxfs count="0"/>
  <tableStyles count="0" defaultTableStyle="TableStyleMedium2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232"/>
  <sheetViews>
    <sheetView showGridLines="0" tabSelected="1" showRuler="0" view="pageLayout" zoomScale="75" zoomScaleNormal="70" zoomScalePageLayoutView="75" workbookViewId="0">
      <selection activeCell="C5" sqref="C5"/>
    </sheetView>
  </sheetViews>
  <sheetFormatPr defaultRowHeight="15" x14ac:dyDescent="0.25"/>
  <cols>
    <col min="1" max="1" width="4.7109375" customWidth="1"/>
    <col min="2" max="2" width="25.140625" customWidth="1"/>
    <col min="3" max="6" width="13" customWidth="1"/>
    <col min="7" max="8" width="15.28515625" customWidth="1"/>
    <col min="9" max="12" width="13" customWidth="1"/>
    <col min="13" max="14" width="15.28515625" customWidth="1"/>
  </cols>
  <sheetData>
    <row r="1" spans="1:19" ht="15" customHeight="1" x14ac:dyDescent="0.25">
      <c r="A1" s="75"/>
      <c r="B1" s="1"/>
      <c r="C1" s="1"/>
      <c r="D1" s="1"/>
      <c r="E1" s="1"/>
      <c r="F1" s="1"/>
      <c r="G1" s="1"/>
      <c r="H1" s="1"/>
    </row>
    <row r="2" spans="1:19" ht="15" customHeight="1" x14ac:dyDescent="0.25">
      <c r="A2" s="75"/>
      <c r="B2" s="1"/>
      <c r="C2" s="1"/>
      <c r="D2" s="1"/>
      <c r="E2" s="1"/>
      <c r="F2" s="1"/>
      <c r="G2" s="1"/>
      <c r="H2" s="1"/>
    </row>
    <row r="3" spans="1:19" ht="15" customHeight="1" x14ac:dyDescent="0.25">
      <c r="A3" s="75"/>
      <c r="B3" s="1"/>
      <c r="C3" s="1"/>
      <c r="D3" s="1"/>
      <c r="E3" s="1"/>
      <c r="F3" s="1"/>
      <c r="G3" s="1"/>
      <c r="H3" s="1"/>
    </row>
    <row r="4" spans="1:19" ht="15" customHeight="1" x14ac:dyDescent="0.25">
      <c r="A4" s="75"/>
      <c r="B4" s="1"/>
      <c r="C4" s="1"/>
      <c r="D4" s="1"/>
      <c r="E4" s="1"/>
      <c r="F4" s="1"/>
      <c r="G4" s="1"/>
      <c r="H4" s="1"/>
    </row>
    <row r="5" spans="1:19" ht="15" customHeight="1" x14ac:dyDescent="0.25">
      <c r="A5" s="75"/>
      <c r="B5" s="1"/>
      <c r="C5" s="73" t="s">
        <v>58</v>
      </c>
      <c r="D5" s="1"/>
      <c r="E5" s="1"/>
      <c r="F5" s="1"/>
      <c r="G5" s="1"/>
      <c r="H5" s="1"/>
      <c r="I5" s="63"/>
    </row>
    <row r="6" spans="1:19" ht="15" customHeight="1" x14ac:dyDescent="0.25">
      <c r="A6" s="75"/>
      <c r="B6" s="1"/>
      <c r="C6" s="2"/>
      <c r="D6" s="2"/>
      <c r="E6" s="1"/>
      <c r="F6" s="1"/>
      <c r="G6" s="1"/>
      <c r="H6" s="1"/>
      <c r="I6" s="2"/>
      <c r="J6" s="2"/>
    </row>
    <row r="7" spans="1:19" ht="15" customHeight="1" thickBot="1" x14ac:dyDescent="0.3">
      <c r="A7" s="76"/>
      <c r="B7" s="74"/>
      <c r="C7" s="74"/>
      <c r="D7" s="74"/>
      <c r="E7" s="74"/>
      <c r="F7" s="74"/>
      <c r="G7" s="74"/>
      <c r="H7" s="74"/>
      <c r="O7" s="1"/>
      <c r="P7" s="1"/>
      <c r="Q7" s="1"/>
      <c r="R7" s="1"/>
      <c r="S7" s="1"/>
    </row>
    <row r="8" spans="1:19" ht="24.75" customHeight="1" x14ac:dyDescent="0.25">
      <c r="A8" s="83" t="s">
        <v>59</v>
      </c>
      <c r="B8" s="86" t="s">
        <v>10</v>
      </c>
      <c r="C8" s="79" t="s">
        <v>78</v>
      </c>
      <c r="D8" s="79"/>
      <c r="E8" s="79" t="s">
        <v>77</v>
      </c>
      <c r="F8" s="79"/>
      <c r="G8" s="79" t="s">
        <v>79</v>
      </c>
      <c r="H8" s="79"/>
      <c r="I8" s="79" t="s">
        <v>78</v>
      </c>
      <c r="J8" s="79"/>
      <c r="K8" s="79" t="s">
        <v>77</v>
      </c>
      <c r="L8" s="79"/>
      <c r="M8" s="79" t="s">
        <v>79</v>
      </c>
      <c r="N8" s="80"/>
      <c r="O8" s="1"/>
      <c r="P8" s="1"/>
      <c r="Q8" s="1"/>
      <c r="R8" s="1"/>
      <c r="S8" s="1"/>
    </row>
    <row r="9" spans="1:19" ht="21.75" customHeight="1" x14ac:dyDescent="0.25">
      <c r="A9" s="84"/>
      <c r="B9" s="81"/>
      <c r="C9" s="81" t="s">
        <v>90</v>
      </c>
      <c r="D9" s="81"/>
      <c r="E9" s="81" t="s">
        <v>90</v>
      </c>
      <c r="F9" s="81"/>
      <c r="G9" s="81" t="s">
        <v>90</v>
      </c>
      <c r="H9" s="81"/>
      <c r="I9" s="81" t="s">
        <v>91</v>
      </c>
      <c r="J9" s="81"/>
      <c r="K9" s="81" t="s">
        <v>91</v>
      </c>
      <c r="L9" s="81"/>
      <c r="M9" s="81" t="s">
        <v>91</v>
      </c>
      <c r="N9" s="82"/>
      <c r="O9" s="1"/>
      <c r="P9" s="1"/>
      <c r="Q9" s="1"/>
      <c r="R9" s="1"/>
      <c r="S9" s="1"/>
    </row>
    <row r="10" spans="1:19" ht="18.75" customHeight="1" thickBot="1" x14ac:dyDescent="0.3">
      <c r="A10" s="85"/>
      <c r="B10" s="87"/>
      <c r="C10" s="66" t="s">
        <v>26</v>
      </c>
      <c r="D10" s="64" t="s">
        <v>76</v>
      </c>
      <c r="E10" s="66" t="s">
        <v>26</v>
      </c>
      <c r="F10" s="64" t="s">
        <v>76</v>
      </c>
      <c r="G10" s="66" t="s">
        <v>26</v>
      </c>
      <c r="H10" s="72" t="s">
        <v>76</v>
      </c>
      <c r="I10" s="66" t="s">
        <v>26</v>
      </c>
      <c r="J10" s="72" t="s">
        <v>76</v>
      </c>
      <c r="K10" s="66" t="s">
        <v>26</v>
      </c>
      <c r="L10" s="72" t="s">
        <v>76</v>
      </c>
      <c r="M10" s="66" t="s">
        <v>26</v>
      </c>
      <c r="N10" s="65" t="s">
        <v>76</v>
      </c>
      <c r="O10" s="1"/>
      <c r="P10" s="1"/>
      <c r="Q10" s="1"/>
      <c r="R10" s="1"/>
      <c r="S10" s="1"/>
    </row>
    <row r="11" spans="1:19" x14ac:dyDescent="0.25">
      <c r="A11" s="15" t="s">
        <v>27</v>
      </c>
      <c r="B11" s="7" t="s">
        <v>63</v>
      </c>
      <c r="C11" s="60">
        <f>FBiH!C11</f>
        <v>51091342</v>
      </c>
      <c r="D11" s="68">
        <f>C11/C$36*100</f>
        <v>10.922753864295474</v>
      </c>
      <c r="E11" s="60">
        <f>FBiH!E11</f>
        <v>5776175</v>
      </c>
      <c r="F11" s="69">
        <f>E11/E$36*100</f>
        <v>5.047093444687226</v>
      </c>
      <c r="G11" s="60">
        <f>C11+E11</f>
        <v>56867517</v>
      </c>
      <c r="H11" s="69">
        <f t="shared" ref="H11:H35" si="0">G11/G$36*100</f>
        <v>9.7677440134339797</v>
      </c>
      <c r="I11" s="60">
        <f>FBiH!I11</f>
        <v>60324920</v>
      </c>
      <c r="J11" s="68">
        <f t="shared" ref="J11:J35" si="1">I11/I$36*100</f>
        <v>11.381918786503538</v>
      </c>
      <c r="K11" s="60">
        <f>FBiH!K11</f>
        <v>4474345</v>
      </c>
      <c r="L11" s="69">
        <f>K11/K$36*100</f>
        <v>3.7385469165330045</v>
      </c>
      <c r="M11" s="60">
        <f t="shared" ref="M11:M35" si="2">I11+K11</f>
        <v>64799265</v>
      </c>
      <c r="N11" s="69">
        <f t="shared" ref="N11:N35" si="3">M11/M$36*100</f>
        <v>9.9739053809458991</v>
      </c>
      <c r="O11" s="1"/>
      <c r="P11" s="1"/>
      <c r="Q11" s="1"/>
      <c r="R11" s="1"/>
      <c r="S11" s="1"/>
    </row>
    <row r="12" spans="1:19" x14ac:dyDescent="0.25">
      <c r="A12" s="15" t="s">
        <v>28</v>
      </c>
      <c r="B12" s="7" t="s">
        <v>84</v>
      </c>
      <c r="C12" s="60">
        <f>FBiH!C12</f>
        <v>64186728</v>
      </c>
      <c r="D12" s="68">
        <f t="shared" ref="D12:D27" si="4">C12/C$36*100</f>
        <v>13.722399996822993</v>
      </c>
      <c r="E12" s="60">
        <f>FBiH!E12</f>
        <v>0</v>
      </c>
      <c r="F12" s="69">
        <f t="shared" ref="F12:F35" si="5">E12/E$36*100</f>
        <v>0</v>
      </c>
      <c r="G12" s="60">
        <f>C12+E12</f>
        <v>64186728</v>
      </c>
      <c r="H12" s="69">
        <f t="shared" si="0"/>
        <v>11.024914771009172</v>
      </c>
      <c r="I12" s="60">
        <f>FBiH!I12</f>
        <v>75845489</v>
      </c>
      <c r="J12" s="68">
        <f t="shared" si="1"/>
        <v>14.310291602883973</v>
      </c>
      <c r="K12" s="60">
        <f>FBiH!K12</f>
        <v>0</v>
      </c>
      <c r="L12" s="69">
        <f t="shared" ref="L12:L35" si="6">K12/K$36*100</f>
        <v>0</v>
      </c>
      <c r="M12" s="60">
        <f t="shared" si="2"/>
        <v>75845489</v>
      </c>
      <c r="N12" s="69">
        <f t="shared" si="3"/>
        <v>11.674140607267274</v>
      </c>
      <c r="O12" s="1"/>
      <c r="P12" s="1"/>
      <c r="Q12" s="1"/>
      <c r="R12" s="1"/>
      <c r="S12" s="1"/>
    </row>
    <row r="13" spans="1:19" ht="14.25" customHeight="1" x14ac:dyDescent="0.25">
      <c r="A13" s="15" t="s">
        <v>29</v>
      </c>
      <c r="B13" s="7" t="s">
        <v>12</v>
      </c>
      <c r="C13" s="60">
        <f>RS!C11</f>
        <v>10135099.374</v>
      </c>
      <c r="D13" s="68">
        <f t="shared" si="4"/>
        <v>2.1667701712039027</v>
      </c>
      <c r="E13" s="60">
        <f>RS!E11</f>
        <v>0</v>
      </c>
      <c r="F13" s="69">
        <f t="shared" si="5"/>
        <v>0</v>
      </c>
      <c r="G13" s="60">
        <f t="shared" ref="G13:G35" si="7">C13+E13</f>
        <v>10135099.374</v>
      </c>
      <c r="H13" s="69">
        <f t="shared" si="0"/>
        <v>1.7408366227058405</v>
      </c>
      <c r="I13" s="60">
        <f>RS!I11</f>
        <v>10642021.949999999</v>
      </c>
      <c r="J13" s="68">
        <f t="shared" si="1"/>
        <v>2.0079036915272828</v>
      </c>
      <c r="K13" s="60">
        <f>RS!K11</f>
        <v>0</v>
      </c>
      <c r="L13" s="69">
        <f t="shared" si="6"/>
        <v>0</v>
      </c>
      <c r="M13" s="60">
        <f t="shared" si="2"/>
        <v>10642021.949999999</v>
      </c>
      <c r="N13" s="69">
        <f t="shared" si="3"/>
        <v>1.6380204311152196</v>
      </c>
      <c r="O13" s="1"/>
      <c r="P13" s="1"/>
      <c r="Q13" s="1"/>
      <c r="R13" s="1"/>
      <c r="S13" s="1"/>
    </row>
    <row r="14" spans="1:19" ht="15.75" customHeight="1" x14ac:dyDescent="0.25">
      <c r="A14" s="15" t="s">
        <v>30</v>
      </c>
      <c r="B14" s="7" t="s">
        <v>1</v>
      </c>
      <c r="C14" s="60">
        <f>FBiH!C13</f>
        <v>13789474</v>
      </c>
      <c r="D14" s="68">
        <f t="shared" si="4"/>
        <v>2.9480343346648041</v>
      </c>
      <c r="E14" s="60">
        <f>FBiH!E13</f>
        <v>0</v>
      </c>
      <c r="F14" s="69">
        <f t="shared" si="5"/>
        <v>0</v>
      </c>
      <c r="G14" s="60">
        <f t="shared" si="7"/>
        <v>13789474</v>
      </c>
      <c r="H14" s="69">
        <f t="shared" si="0"/>
        <v>2.3685235300831495</v>
      </c>
      <c r="I14" s="60">
        <f>FBiH!I13</f>
        <v>17570484</v>
      </c>
      <c r="J14" s="68">
        <f t="shared" si="1"/>
        <v>3.3151444200433229</v>
      </c>
      <c r="K14" s="60">
        <f>FBiH!K13</f>
        <v>0</v>
      </c>
      <c r="L14" s="69">
        <f t="shared" si="6"/>
        <v>0</v>
      </c>
      <c r="M14" s="60">
        <f t="shared" si="2"/>
        <v>17570484</v>
      </c>
      <c r="N14" s="69">
        <f t="shared" si="3"/>
        <v>2.7044495784546911</v>
      </c>
      <c r="O14" s="1"/>
      <c r="P14" s="1"/>
      <c r="Q14" s="1"/>
      <c r="R14" s="1"/>
      <c r="S14" s="1"/>
    </row>
    <row r="15" spans="1:19" x14ac:dyDescent="0.25">
      <c r="A15" s="15" t="s">
        <v>31</v>
      </c>
      <c r="B15" s="7" t="s">
        <v>85</v>
      </c>
      <c r="C15" s="60">
        <f>FBiH!C14</f>
        <v>1994048</v>
      </c>
      <c r="D15" s="68">
        <f t="shared" si="4"/>
        <v>0.42630501852135066</v>
      </c>
      <c r="E15" s="60">
        <f>FBiH!E14</f>
        <v>0</v>
      </c>
      <c r="F15" s="69">
        <f t="shared" si="5"/>
        <v>0</v>
      </c>
      <c r="G15" s="60">
        <f t="shared" si="7"/>
        <v>1994048</v>
      </c>
      <c r="H15" s="69">
        <f t="shared" si="0"/>
        <v>0.34250397137086186</v>
      </c>
      <c r="I15" s="60">
        <f>FBiH!I14</f>
        <v>0</v>
      </c>
      <c r="J15" s="68">
        <f t="shared" si="1"/>
        <v>0</v>
      </c>
      <c r="K15" s="60">
        <f>FBiH!K14</f>
        <v>0</v>
      </c>
      <c r="L15" s="69">
        <f t="shared" si="6"/>
        <v>0</v>
      </c>
      <c r="M15" s="60">
        <f t="shared" si="2"/>
        <v>0</v>
      </c>
      <c r="N15" s="69">
        <f t="shared" si="3"/>
        <v>0</v>
      </c>
      <c r="O15" s="1"/>
      <c r="P15" s="1"/>
      <c r="Q15" s="1"/>
      <c r="R15" s="1"/>
      <c r="S15" s="1"/>
    </row>
    <row r="16" spans="1:19" ht="15" customHeight="1" x14ac:dyDescent="0.25">
      <c r="A16" s="15" t="s">
        <v>32</v>
      </c>
      <c r="B16" s="7" t="s">
        <v>2</v>
      </c>
      <c r="C16" s="60">
        <f>FBiH!C15</f>
        <v>25065484</v>
      </c>
      <c r="D16" s="68">
        <f t="shared" si="4"/>
        <v>5.3587183562615435</v>
      </c>
      <c r="E16" s="60">
        <f>FBiH!E15</f>
        <v>2269709</v>
      </c>
      <c r="F16" s="69">
        <f t="shared" si="5"/>
        <v>1.9832213212459107</v>
      </c>
      <c r="G16" s="60">
        <f t="shared" si="7"/>
        <v>27335193</v>
      </c>
      <c r="H16" s="69">
        <f t="shared" si="0"/>
        <v>4.6951789328486493</v>
      </c>
      <c r="I16" s="60">
        <f>FBiH!I15</f>
        <v>27289014</v>
      </c>
      <c r="J16" s="68">
        <f t="shared" si="1"/>
        <v>5.1488065149818363</v>
      </c>
      <c r="K16" s="60">
        <f>FBiH!K15</f>
        <v>6952086</v>
      </c>
      <c r="L16" s="69">
        <f t="shared" si="6"/>
        <v>5.8088278125116126</v>
      </c>
      <c r="M16" s="60">
        <f t="shared" si="2"/>
        <v>34241100</v>
      </c>
      <c r="N16" s="69">
        <f t="shared" si="3"/>
        <v>5.2703914394631886</v>
      </c>
      <c r="O16" s="1"/>
      <c r="P16" s="1"/>
      <c r="Q16" s="1"/>
      <c r="R16" s="1"/>
      <c r="S16" s="1"/>
    </row>
    <row r="17" spans="1:19" ht="15.75" customHeight="1" x14ac:dyDescent="0.25">
      <c r="A17" s="15" t="s">
        <v>33</v>
      </c>
      <c r="B17" s="7" t="s">
        <v>13</v>
      </c>
      <c r="C17" s="60">
        <f>RS!C12</f>
        <v>15373235.629999999</v>
      </c>
      <c r="D17" s="68">
        <f t="shared" si="4"/>
        <v>3.2866247452319288</v>
      </c>
      <c r="E17" s="60">
        <f>RS!E12</f>
        <v>0</v>
      </c>
      <c r="F17" s="69">
        <f t="shared" si="5"/>
        <v>0</v>
      </c>
      <c r="G17" s="60">
        <f t="shared" si="7"/>
        <v>15373235.629999999</v>
      </c>
      <c r="H17" s="69">
        <f t="shared" si="0"/>
        <v>2.6405554209803541</v>
      </c>
      <c r="I17" s="60">
        <f>RS!I12</f>
        <v>16607942.699999999</v>
      </c>
      <c r="J17" s="68">
        <f t="shared" si="1"/>
        <v>3.1335351132219373</v>
      </c>
      <c r="K17" s="60">
        <f>RS!K12</f>
        <v>0</v>
      </c>
      <c r="L17" s="69">
        <f t="shared" si="6"/>
        <v>0</v>
      </c>
      <c r="M17" s="60">
        <f t="shared" si="2"/>
        <v>16607942.699999999</v>
      </c>
      <c r="N17" s="69">
        <f t="shared" si="3"/>
        <v>2.5562951842427712</v>
      </c>
      <c r="O17" s="1"/>
      <c r="P17" s="1"/>
      <c r="Q17" s="1"/>
      <c r="R17" s="1"/>
      <c r="S17" s="1"/>
    </row>
    <row r="18" spans="1:19" x14ac:dyDescent="0.25">
      <c r="A18" s="15" t="s">
        <v>34</v>
      </c>
      <c r="B18" s="7" t="s">
        <v>14</v>
      </c>
      <c r="C18" s="60">
        <f>RS!C13</f>
        <v>18398057.48</v>
      </c>
      <c r="D18" s="68">
        <f t="shared" si="4"/>
        <v>3.9332976110746953</v>
      </c>
      <c r="E18" s="60">
        <f>RS!E13</f>
        <v>0</v>
      </c>
      <c r="F18" s="69">
        <f t="shared" si="5"/>
        <v>0</v>
      </c>
      <c r="G18" s="60">
        <f t="shared" si="7"/>
        <v>18398057.48</v>
      </c>
      <c r="H18" s="69">
        <f t="shared" si="0"/>
        <v>3.1601083586801275</v>
      </c>
      <c r="I18" s="60">
        <f>RS!I13</f>
        <v>19748297.810000002</v>
      </c>
      <c r="J18" s="68">
        <f t="shared" si="1"/>
        <v>3.7260475744535713</v>
      </c>
      <c r="K18" s="60">
        <f>RS!K13</f>
        <v>0</v>
      </c>
      <c r="L18" s="69">
        <f t="shared" si="6"/>
        <v>0</v>
      </c>
      <c r="M18" s="60">
        <f t="shared" si="2"/>
        <v>19748297.810000002</v>
      </c>
      <c r="N18" s="69">
        <f t="shared" si="3"/>
        <v>3.039658764519646</v>
      </c>
      <c r="O18" s="1"/>
      <c r="P18" s="1"/>
      <c r="Q18" s="1"/>
      <c r="R18" s="1"/>
      <c r="S18" s="1"/>
    </row>
    <row r="19" spans="1:19" x14ac:dyDescent="0.25">
      <c r="A19" s="15" t="s">
        <v>35</v>
      </c>
      <c r="B19" s="7" t="s">
        <v>3</v>
      </c>
      <c r="C19" s="60">
        <f>FBiH!C16</f>
        <v>45826839</v>
      </c>
      <c r="D19" s="68">
        <f t="shared" si="4"/>
        <v>9.7972623771694334</v>
      </c>
      <c r="E19" s="60">
        <f>FBiH!E16</f>
        <v>0</v>
      </c>
      <c r="F19" s="69">
        <f t="shared" si="5"/>
        <v>0</v>
      </c>
      <c r="G19" s="60">
        <f t="shared" si="7"/>
        <v>45826839</v>
      </c>
      <c r="H19" s="69">
        <f t="shared" si="0"/>
        <v>7.8713623507925057</v>
      </c>
      <c r="I19" s="60">
        <f>FBiH!I16</f>
        <v>52937253</v>
      </c>
      <c r="J19" s="68">
        <f t="shared" si="1"/>
        <v>9.988036692408226</v>
      </c>
      <c r="K19" s="60">
        <f>FBiH!K16</f>
        <v>0</v>
      </c>
      <c r="L19" s="69">
        <f t="shared" si="6"/>
        <v>0</v>
      </c>
      <c r="M19" s="60">
        <f t="shared" si="2"/>
        <v>52937253</v>
      </c>
      <c r="N19" s="69">
        <f t="shared" si="3"/>
        <v>8.1481040340379547</v>
      </c>
      <c r="O19" s="1"/>
      <c r="P19" s="1"/>
      <c r="Q19" s="1"/>
      <c r="R19" s="1"/>
      <c r="S19" s="1"/>
    </row>
    <row r="20" spans="1:19" x14ac:dyDescent="0.25">
      <c r="A20" s="15" t="s">
        <v>36</v>
      </c>
      <c r="B20" s="7" t="s">
        <v>23</v>
      </c>
      <c r="C20" s="60">
        <f>RS!C14</f>
        <v>6957812.2200000007</v>
      </c>
      <c r="D20" s="68">
        <f t="shared" si="4"/>
        <v>1.4875019394293318</v>
      </c>
      <c r="E20" s="60">
        <f>RS!E14</f>
        <v>0</v>
      </c>
      <c r="F20" s="69">
        <f t="shared" si="5"/>
        <v>0</v>
      </c>
      <c r="G20" s="60">
        <f t="shared" si="7"/>
        <v>6957812.2200000007</v>
      </c>
      <c r="H20" s="69">
        <f t="shared" si="0"/>
        <v>1.1950957636941102</v>
      </c>
      <c r="I20" s="60">
        <f>RS!I14</f>
        <v>8564640.6199999992</v>
      </c>
      <c r="J20" s="68">
        <f t="shared" si="1"/>
        <v>1.6159498259165417</v>
      </c>
      <c r="K20" s="60">
        <f>RS!K14</f>
        <v>0</v>
      </c>
      <c r="L20" s="69">
        <f t="shared" si="6"/>
        <v>0</v>
      </c>
      <c r="M20" s="60">
        <f t="shared" si="2"/>
        <v>8564640.6199999992</v>
      </c>
      <c r="N20" s="69">
        <f t="shared" si="3"/>
        <v>1.318269816265444</v>
      </c>
      <c r="O20" s="1"/>
      <c r="P20" s="1"/>
      <c r="Q20" s="1"/>
      <c r="R20" s="1"/>
      <c r="S20" s="1"/>
    </row>
    <row r="21" spans="1:19" x14ac:dyDescent="0.25">
      <c r="A21" s="15" t="s">
        <v>37</v>
      </c>
      <c r="B21" s="7" t="s">
        <v>16</v>
      </c>
      <c r="C21" s="60">
        <f>RS!C15</f>
        <v>7376363.4500000002</v>
      </c>
      <c r="D21" s="68">
        <f t="shared" si="4"/>
        <v>1.5769834814269585</v>
      </c>
      <c r="E21" s="60">
        <f>RS!E15</f>
        <v>13969326.310000001</v>
      </c>
      <c r="F21" s="69">
        <f t="shared" si="5"/>
        <v>12.206087115763943</v>
      </c>
      <c r="G21" s="60">
        <f t="shared" si="7"/>
        <v>21345689.760000002</v>
      </c>
      <c r="H21" s="69">
        <f t="shared" si="0"/>
        <v>3.6664029724712446</v>
      </c>
      <c r="I21" s="60">
        <f>RS!I15</f>
        <v>8337242.3499999996</v>
      </c>
      <c r="J21" s="68">
        <f t="shared" si="1"/>
        <v>1.573045025689183</v>
      </c>
      <c r="K21" s="60">
        <f>RS!K15</f>
        <v>14234029.039999999</v>
      </c>
      <c r="L21" s="69">
        <f t="shared" si="6"/>
        <v>11.893268261015466</v>
      </c>
      <c r="M21" s="60">
        <f t="shared" si="2"/>
        <v>22571271.390000001</v>
      </c>
      <c r="N21" s="69">
        <f t="shared" si="3"/>
        <v>3.4741709673946337</v>
      </c>
      <c r="O21" s="1"/>
      <c r="P21" s="1"/>
      <c r="Q21" s="1"/>
      <c r="R21" s="1"/>
      <c r="S21" s="1"/>
    </row>
    <row r="22" spans="1:19" x14ac:dyDescent="0.25">
      <c r="A22" s="15" t="s">
        <v>38</v>
      </c>
      <c r="B22" s="7" t="s">
        <v>4</v>
      </c>
      <c r="C22" s="60">
        <f>FBiH!C17</f>
        <v>15166798</v>
      </c>
      <c r="D22" s="68">
        <f t="shared" si="4"/>
        <v>3.2424907034833583</v>
      </c>
      <c r="E22" s="60">
        <f>FBiH!E17</f>
        <v>18390942</v>
      </c>
      <c r="F22" s="69">
        <f t="shared" si="5"/>
        <v>16.069596715789078</v>
      </c>
      <c r="G22" s="60">
        <f t="shared" si="7"/>
        <v>33557740</v>
      </c>
      <c r="H22" s="69">
        <f t="shared" si="0"/>
        <v>5.7639832241906035</v>
      </c>
      <c r="I22" s="60">
        <f>FBiH!I17</f>
        <v>15371975</v>
      </c>
      <c r="J22" s="68">
        <f t="shared" si="1"/>
        <v>2.9003365613773333</v>
      </c>
      <c r="K22" s="60">
        <f>FBiH!K17</f>
        <v>19165227</v>
      </c>
      <c r="L22" s="69">
        <f t="shared" si="6"/>
        <v>16.013539480193213</v>
      </c>
      <c r="M22" s="60">
        <f t="shared" si="2"/>
        <v>34537202</v>
      </c>
      <c r="N22" s="69">
        <f t="shared" si="3"/>
        <v>5.3159674707825078</v>
      </c>
      <c r="O22" s="8"/>
      <c r="P22" s="1"/>
      <c r="Q22" s="1"/>
      <c r="R22" s="1"/>
      <c r="S22" s="1"/>
    </row>
    <row r="23" spans="1:19" x14ac:dyDescent="0.25">
      <c r="A23" s="15" t="s">
        <v>39</v>
      </c>
      <c r="B23" s="7" t="s">
        <v>17</v>
      </c>
      <c r="C23" s="60">
        <f>RS!C16</f>
        <v>4616377.95</v>
      </c>
      <c r="D23" s="68">
        <f t="shared" si="4"/>
        <v>0.98692964636573688</v>
      </c>
      <c r="E23" s="60">
        <f>RS!E16</f>
        <v>0</v>
      </c>
      <c r="F23" s="69">
        <f t="shared" si="5"/>
        <v>0</v>
      </c>
      <c r="G23" s="60">
        <f t="shared" si="7"/>
        <v>4616377.95</v>
      </c>
      <c r="H23" s="69">
        <f t="shared" si="0"/>
        <v>0.79292363133880317</v>
      </c>
      <c r="I23" s="60">
        <f>RS!I16</f>
        <v>6902634.7999999998</v>
      </c>
      <c r="J23" s="68">
        <f t="shared" si="1"/>
        <v>1.3023677230983992</v>
      </c>
      <c r="K23" s="60">
        <f>RS!K16</f>
        <v>0</v>
      </c>
      <c r="L23" s="69">
        <f t="shared" si="6"/>
        <v>0</v>
      </c>
      <c r="M23" s="60">
        <f t="shared" si="2"/>
        <v>6902634.7999999998</v>
      </c>
      <c r="N23" s="69">
        <f t="shared" si="3"/>
        <v>1.0624538160181975</v>
      </c>
      <c r="O23" s="1"/>
      <c r="P23" s="1"/>
      <c r="Q23" s="1"/>
      <c r="R23" s="1"/>
      <c r="S23" s="1"/>
    </row>
    <row r="24" spans="1:19" x14ac:dyDescent="0.25">
      <c r="A24" s="15" t="s">
        <v>40</v>
      </c>
      <c r="B24" s="7" t="s">
        <v>18</v>
      </c>
      <c r="C24" s="60">
        <f>RS!C17</f>
        <v>12116235.67</v>
      </c>
      <c r="D24" s="68">
        <f t="shared" si="4"/>
        <v>2.5903148127369047</v>
      </c>
      <c r="E24" s="60">
        <f>RS!E17</f>
        <v>0</v>
      </c>
      <c r="F24" s="69">
        <f t="shared" si="5"/>
        <v>0</v>
      </c>
      <c r="G24" s="60">
        <f t="shared" si="7"/>
        <v>12116235.67</v>
      </c>
      <c r="H24" s="69">
        <f t="shared" si="0"/>
        <v>2.0811228390892769</v>
      </c>
      <c r="I24" s="60">
        <f>RS!I17</f>
        <v>14422777.850000001</v>
      </c>
      <c r="J24" s="68">
        <f t="shared" si="1"/>
        <v>2.7212449873863425</v>
      </c>
      <c r="K24" s="60">
        <f>RS!K17</f>
        <v>0</v>
      </c>
      <c r="L24" s="69">
        <f t="shared" si="6"/>
        <v>0</v>
      </c>
      <c r="M24" s="60">
        <f t="shared" si="2"/>
        <v>14422777.850000001</v>
      </c>
      <c r="N24" s="69">
        <f t="shared" si="3"/>
        <v>2.2199545258160311</v>
      </c>
      <c r="O24" s="1"/>
      <c r="P24" s="1"/>
      <c r="Q24" s="1"/>
      <c r="R24" s="1"/>
      <c r="S24" s="1"/>
    </row>
    <row r="25" spans="1:19" x14ac:dyDescent="0.25">
      <c r="A25" s="15" t="s">
        <v>41</v>
      </c>
      <c r="B25" s="7" t="s">
        <v>19</v>
      </c>
      <c r="C25" s="60">
        <f>RS!C18</f>
        <v>10711715.42</v>
      </c>
      <c r="D25" s="68">
        <f t="shared" si="4"/>
        <v>2.2900441917739882</v>
      </c>
      <c r="E25" s="60">
        <f>RS!E18</f>
        <v>0</v>
      </c>
      <c r="F25" s="69">
        <f t="shared" si="5"/>
        <v>0</v>
      </c>
      <c r="G25" s="60">
        <f t="shared" si="7"/>
        <v>10711715.42</v>
      </c>
      <c r="H25" s="69">
        <f t="shared" si="0"/>
        <v>1.8398780127381584</v>
      </c>
      <c r="I25" s="60">
        <f>RS!I18</f>
        <v>12454980.07</v>
      </c>
      <c r="J25" s="68">
        <f t="shared" si="1"/>
        <v>2.3499670060774247</v>
      </c>
      <c r="K25" s="60">
        <f>RS!K18</f>
        <v>0</v>
      </c>
      <c r="L25" s="69">
        <f t="shared" si="6"/>
        <v>0</v>
      </c>
      <c r="M25" s="60">
        <f t="shared" si="2"/>
        <v>12454980.07</v>
      </c>
      <c r="N25" s="69">
        <f t="shared" si="3"/>
        <v>1.9170710152306041</v>
      </c>
      <c r="O25" s="1"/>
      <c r="P25" s="1"/>
      <c r="Q25" s="1"/>
      <c r="R25" s="1"/>
      <c r="S25" s="1"/>
    </row>
    <row r="26" spans="1:19" x14ac:dyDescent="0.25">
      <c r="A26" s="15" t="s">
        <v>42</v>
      </c>
      <c r="B26" s="7" t="s">
        <v>11</v>
      </c>
      <c r="C26" s="60">
        <f>RS!C19</f>
        <v>18692868.920000002</v>
      </c>
      <c r="D26" s="68">
        <f t="shared" si="4"/>
        <v>3.9963249787155477</v>
      </c>
      <c r="E26" s="60">
        <f>RS!E19</f>
        <v>0</v>
      </c>
      <c r="F26" s="69">
        <f t="shared" si="5"/>
        <v>0</v>
      </c>
      <c r="G26" s="60">
        <f t="shared" si="7"/>
        <v>18692868.920000002</v>
      </c>
      <c r="H26" s="69">
        <f t="shared" si="0"/>
        <v>3.2107461011043634</v>
      </c>
      <c r="I26" s="60">
        <f>RS!I19</f>
        <v>19870938.859999999</v>
      </c>
      <c r="J26" s="68">
        <f t="shared" si="1"/>
        <v>3.7491871073529346</v>
      </c>
      <c r="K26" s="60">
        <f>RS!K19</f>
        <v>0</v>
      </c>
      <c r="L26" s="69">
        <f t="shared" si="6"/>
        <v>0</v>
      </c>
      <c r="M26" s="60">
        <f t="shared" si="2"/>
        <v>19870938.859999999</v>
      </c>
      <c r="N26" s="69">
        <f t="shared" si="3"/>
        <v>3.058535679690209</v>
      </c>
      <c r="O26" s="1"/>
      <c r="P26" s="1"/>
      <c r="Q26" s="1"/>
      <c r="R26" s="1"/>
      <c r="S26" s="1"/>
    </row>
    <row r="27" spans="1:19" x14ac:dyDescent="0.25">
      <c r="A27" s="15" t="s">
        <v>43</v>
      </c>
      <c r="B27" s="7" t="s">
        <v>15</v>
      </c>
      <c r="C27" s="60">
        <f>RS!C20</f>
        <v>7692888.96</v>
      </c>
      <c r="D27" s="68">
        <f t="shared" si="4"/>
        <v>1.6446530728324964</v>
      </c>
      <c r="E27" s="60">
        <f>RS!E20</f>
        <v>0</v>
      </c>
      <c r="F27" s="69">
        <f t="shared" si="5"/>
        <v>0</v>
      </c>
      <c r="G27" s="60">
        <f t="shared" si="7"/>
        <v>7692888.96</v>
      </c>
      <c r="H27" s="69">
        <f t="shared" si="0"/>
        <v>1.3213548621272202</v>
      </c>
      <c r="I27" s="60">
        <f>RS!I20</f>
        <v>8626992.0700000003</v>
      </c>
      <c r="J27" s="68">
        <f t="shared" si="1"/>
        <v>1.6277141040974452</v>
      </c>
      <c r="K27" s="60">
        <f>RS!K20</f>
        <v>0</v>
      </c>
      <c r="L27" s="69">
        <f t="shared" si="6"/>
        <v>0</v>
      </c>
      <c r="M27" s="60">
        <f t="shared" si="2"/>
        <v>8626992.0700000003</v>
      </c>
      <c r="N27" s="69">
        <f t="shared" si="3"/>
        <v>1.327866953866693</v>
      </c>
      <c r="O27" s="1"/>
      <c r="P27" s="1"/>
      <c r="Q27" s="1"/>
      <c r="R27" s="1"/>
      <c r="S27" s="1"/>
    </row>
    <row r="28" spans="1:19" x14ac:dyDescent="0.25">
      <c r="A28" s="15" t="s">
        <v>44</v>
      </c>
      <c r="B28" s="7" t="s">
        <v>66</v>
      </c>
      <c r="C28" s="60">
        <f>RS!C21</f>
        <v>11909409.710000001</v>
      </c>
      <c r="D28" s="68">
        <f t="shared" ref="D28:D35" si="8">C28/C$36*100</f>
        <v>2.5460977504051576</v>
      </c>
      <c r="E28" s="60">
        <f>RS!E21</f>
        <v>0</v>
      </c>
      <c r="F28" s="69">
        <f t="shared" si="5"/>
        <v>0</v>
      </c>
      <c r="G28" s="60">
        <f t="shared" si="7"/>
        <v>11909409.710000001</v>
      </c>
      <c r="H28" s="69">
        <f t="shared" si="0"/>
        <v>2.0455977601129485</v>
      </c>
      <c r="I28" s="60">
        <f>RS!I21</f>
        <v>16180639.189999999</v>
      </c>
      <c r="J28" s="68">
        <f t="shared" si="1"/>
        <v>3.0529128123882532</v>
      </c>
      <c r="K28" s="60">
        <f>RS!K21</f>
        <v>0</v>
      </c>
      <c r="L28" s="69">
        <f t="shared" si="6"/>
        <v>0</v>
      </c>
      <c r="M28" s="60">
        <f t="shared" si="2"/>
        <v>16180639.189999999</v>
      </c>
      <c r="N28" s="69">
        <f t="shared" si="3"/>
        <v>2.4905246114178161</v>
      </c>
      <c r="O28" s="1"/>
      <c r="P28" s="1"/>
      <c r="Q28" s="1"/>
      <c r="R28" s="1"/>
      <c r="S28" s="1"/>
    </row>
    <row r="29" spans="1:19" x14ac:dyDescent="0.25">
      <c r="A29" s="15" t="s">
        <v>45</v>
      </c>
      <c r="B29" s="7" t="s">
        <v>5</v>
      </c>
      <c r="C29" s="60">
        <f>FBiH!C18</f>
        <v>40576711</v>
      </c>
      <c r="D29" s="68">
        <f t="shared" si="8"/>
        <v>8.6748441032465085</v>
      </c>
      <c r="E29" s="60">
        <f>FBiH!E18</f>
        <v>2579392</v>
      </c>
      <c r="F29" s="69">
        <f t="shared" si="5"/>
        <v>2.2538154495801583</v>
      </c>
      <c r="G29" s="60">
        <f t="shared" si="7"/>
        <v>43156103</v>
      </c>
      <c r="H29" s="69">
        <f t="shared" si="0"/>
        <v>7.4126283150606032</v>
      </c>
      <c r="I29" s="60">
        <f>FBiH!I18</f>
        <v>45243380</v>
      </c>
      <c r="J29" s="68">
        <f t="shared" si="1"/>
        <v>8.5363806000392284</v>
      </c>
      <c r="K29" s="60">
        <f>FBiH!K18</f>
        <v>2339979</v>
      </c>
      <c r="L29" s="69">
        <f t="shared" si="6"/>
        <v>1.9551736120486873</v>
      </c>
      <c r="M29" s="60">
        <f t="shared" si="2"/>
        <v>47583359</v>
      </c>
      <c r="N29" s="69">
        <f t="shared" si="3"/>
        <v>7.3240324619975317</v>
      </c>
      <c r="O29" s="1"/>
      <c r="P29" s="1"/>
      <c r="Q29" s="1"/>
      <c r="R29" s="1"/>
      <c r="S29" s="1"/>
    </row>
    <row r="30" spans="1:19" x14ac:dyDescent="0.25">
      <c r="A30" s="15" t="s">
        <v>46</v>
      </c>
      <c r="B30" s="7" t="s">
        <v>22</v>
      </c>
      <c r="C30" s="60">
        <f>RS!C22</f>
        <v>2209880.11</v>
      </c>
      <c r="D30" s="68">
        <f t="shared" si="8"/>
        <v>0.47244749435495753</v>
      </c>
      <c r="E30" s="60">
        <f>RS!E22</f>
        <v>0</v>
      </c>
      <c r="F30" s="69">
        <f t="shared" si="5"/>
        <v>0</v>
      </c>
      <c r="G30" s="60">
        <f t="shared" si="7"/>
        <v>2209880.11</v>
      </c>
      <c r="H30" s="69">
        <f t="shared" si="0"/>
        <v>0.37957597506603502</v>
      </c>
      <c r="I30" s="60">
        <f>RS!I22</f>
        <v>2540307.04</v>
      </c>
      <c r="J30" s="68">
        <f t="shared" si="1"/>
        <v>0.47929725264556</v>
      </c>
      <c r="K30" s="60">
        <f>RS!K22</f>
        <v>0</v>
      </c>
      <c r="L30" s="69">
        <f t="shared" si="6"/>
        <v>0</v>
      </c>
      <c r="M30" s="60">
        <f t="shared" si="2"/>
        <v>2540307.04</v>
      </c>
      <c r="N30" s="69">
        <f t="shared" si="3"/>
        <v>0.39100415807973671</v>
      </c>
      <c r="O30" s="1"/>
      <c r="P30" s="1"/>
      <c r="Q30" s="1"/>
      <c r="R30" s="1"/>
      <c r="S30" s="1"/>
    </row>
    <row r="31" spans="1:19" x14ac:dyDescent="0.25">
      <c r="A31" s="15" t="s">
        <v>47</v>
      </c>
      <c r="B31" s="7" t="s">
        <v>20</v>
      </c>
      <c r="C31" s="60">
        <f>RS!C23</f>
        <v>10164077.960000001</v>
      </c>
      <c r="D31" s="68">
        <f t="shared" si="8"/>
        <v>2.1729654667240972</v>
      </c>
      <c r="E31" s="60">
        <f>RS!E23</f>
        <v>0</v>
      </c>
      <c r="F31" s="69">
        <f t="shared" si="5"/>
        <v>0</v>
      </c>
      <c r="G31" s="60">
        <f t="shared" si="7"/>
        <v>10164077.960000001</v>
      </c>
      <c r="H31" s="69">
        <f t="shared" si="0"/>
        <v>1.7458140760017054</v>
      </c>
      <c r="I31" s="60">
        <f>RS!I23</f>
        <v>8796319.2400000002</v>
      </c>
      <c r="J31" s="68">
        <f t="shared" si="1"/>
        <v>1.6596622293048799</v>
      </c>
      <c r="K31" s="60">
        <f>RS!K23</f>
        <v>0</v>
      </c>
      <c r="L31" s="69">
        <f t="shared" si="6"/>
        <v>0</v>
      </c>
      <c r="M31" s="60">
        <f t="shared" si="2"/>
        <v>8796319.2400000002</v>
      </c>
      <c r="N31" s="69">
        <f t="shared" si="3"/>
        <v>1.3539297984375893</v>
      </c>
      <c r="O31" s="1"/>
      <c r="P31" s="1"/>
      <c r="Q31" s="1"/>
      <c r="R31" s="1"/>
      <c r="S31" s="1"/>
    </row>
    <row r="32" spans="1:19" x14ac:dyDescent="0.25">
      <c r="A32" s="15" t="s">
        <v>48</v>
      </c>
      <c r="B32" s="7" t="s">
        <v>6</v>
      </c>
      <c r="C32" s="60">
        <f>FBiH!C19</f>
        <v>27838408</v>
      </c>
      <c r="D32" s="68">
        <f t="shared" si="8"/>
        <v>5.9515382969943129</v>
      </c>
      <c r="E32" s="60">
        <f>FBiH!E19</f>
        <v>16992237</v>
      </c>
      <c r="F32" s="69">
        <f t="shared" si="5"/>
        <v>14.847439347539112</v>
      </c>
      <c r="G32" s="60">
        <f t="shared" si="7"/>
        <v>44830645</v>
      </c>
      <c r="H32" s="69">
        <f t="shared" si="0"/>
        <v>7.7002529285239225</v>
      </c>
      <c r="I32" s="60">
        <f>FBiH!I19</f>
        <v>29583482</v>
      </c>
      <c r="J32" s="68">
        <f t="shared" si="1"/>
        <v>5.5817196201170143</v>
      </c>
      <c r="K32" s="60">
        <f>FBiH!K19</f>
        <v>19410903</v>
      </c>
      <c r="L32" s="69">
        <f t="shared" si="6"/>
        <v>16.21881449860734</v>
      </c>
      <c r="M32" s="60">
        <f t="shared" si="2"/>
        <v>48994385</v>
      </c>
      <c r="N32" s="69">
        <f t="shared" si="3"/>
        <v>7.5412176386203624</v>
      </c>
      <c r="O32" s="1"/>
      <c r="P32" s="1"/>
      <c r="Q32" s="1"/>
      <c r="R32" s="1"/>
      <c r="S32" s="1"/>
    </row>
    <row r="33" spans="1:35" x14ac:dyDescent="0.25">
      <c r="A33" s="15" t="s">
        <v>49</v>
      </c>
      <c r="B33" s="7" t="s">
        <v>7</v>
      </c>
      <c r="C33" s="60">
        <f>FBiH!C20</f>
        <v>20699746</v>
      </c>
      <c r="D33" s="68">
        <f t="shared" si="8"/>
        <v>4.4253727101440159</v>
      </c>
      <c r="E33" s="60">
        <f>FBiH!E20</f>
        <v>26694477</v>
      </c>
      <c r="F33" s="69">
        <f t="shared" si="5"/>
        <v>23.325041203920229</v>
      </c>
      <c r="G33" s="60">
        <f t="shared" si="7"/>
        <v>47394223</v>
      </c>
      <c r="H33" s="69">
        <f t="shared" si="0"/>
        <v>8.1405811683250562</v>
      </c>
      <c r="I33" s="60">
        <f>FBiH!I20</f>
        <v>22308524</v>
      </c>
      <c r="J33" s="68">
        <f t="shared" si="1"/>
        <v>4.2091031105348353</v>
      </c>
      <c r="K33" s="60">
        <f>FBiH!K20</f>
        <v>25535096</v>
      </c>
      <c r="L33" s="69">
        <f t="shared" si="6"/>
        <v>21.335894843641753</v>
      </c>
      <c r="M33" s="60">
        <f t="shared" si="2"/>
        <v>47843620</v>
      </c>
      <c r="N33" s="69">
        <f t="shared" si="3"/>
        <v>7.3640918452073629</v>
      </c>
      <c r="O33" s="1"/>
      <c r="P33" s="1"/>
      <c r="Q33" s="1"/>
      <c r="R33" s="1"/>
      <c r="S33" s="1"/>
    </row>
    <row r="34" spans="1:35" x14ac:dyDescent="0.25">
      <c r="A34" s="15" t="s">
        <v>50</v>
      </c>
      <c r="B34" s="7" t="s">
        <v>68</v>
      </c>
      <c r="C34" s="60">
        <f>FBiH!C21</f>
        <v>898307</v>
      </c>
      <c r="D34" s="68">
        <f t="shared" si="8"/>
        <v>0.19204792576350166</v>
      </c>
      <c r="E34" s="60">
        <f>FBiH!E21</f>
        <v>26426865</v>
      </c>
      <c r="F34" s="69">
        <f t="shared" si="5"/>
        <v>23.091207781124062</v>
      </c>
      <c r="G34" s="60">
        <f t="shared" si="7"/>
        <v>27325172</v>
      </c>
      <c r="H34" s="69">
        <f t="shared" si="0"/>
        <v>4.6934576942941568</v>
      </c>
      <c r="I34" s="60">
        <f>FBiH!I21</f>
        <v>1342681</v>
      </c>
      <c r="J34" s="68">
        <f t="shared" si="1"/>
        <v>0.25333288627952361</v>
      </c>
      <c r="K34" s="60">
        <f>FBiH!K21</f>
        <v>26022988</v>
      </c>
      <c r="L34" s="69">
        <f t="shared" si="6"/>
        <v>21.743553871320916</v>
      </c>
      <c r="M34" s="60">
        <f t="shared" si="2"/>
        <v>27365669</v>
      </c>
      <c r="N34" s="69">
        <f t="shared" si="3"/>
        <v>4.2121248333956318</v>
      </c>
      <c r="O34" s="1"/>
      <c r="P34" s="1"/>
      <c r="Q34" s="1"/>
      <c r="R34" s="1"/>
      <c r="S34" s="1"/>
    </row>
    <row r="35" spans="1:35" x14ac:dyDescent="0.25">
      <c r="A35" s="15" t="s">
        <v>51</v>
      </c>
      <c r="B35" s="7" t="s">
        <v>25</v>
      </c>
      <c r="C35" s="60">
        <f>RS!C24</f>
        <v>24263564.300000001</v>
      </c>
      <c r="D35" s="68">
        <f t="shared" si="8"/>
        <v>5.1872769503570035</v>
      </c>
      <c r="E35" s="60">
        <f>RS!E24</f>
        <v>1346449.44</v>
      </c>
      <c r="F35" s="69">
        <f t="shared" si="5"/>
        <v>1.1764976203502813</v>
      </c>
      <c r="G35" s="60">
        <f t="shared" si="7"/>
        <v>25610013.740000002</v>
      </c>
      <c r="H35" s="69">
        <f t="shared" si="0"/>
        <v>4.3988567039571462</v>
      </c>
      <c r="I35" s="60">
        <f>RS!I24</f>
        <v>28493656.640000001</v>
      </c>
      <c r="J35" s="68">
        <f t="shared" si="1"/>
        <v>5.3760947516714035</v>
      </c>
      <c r="K35" s="60">
        <f>RS!K24</f>
        <v>1546739.22</v>
      </c>
      <c r="L35" s="69">
        <f t="shared" si="6"/>
        <v>1.2923807041280153</v>
      </c>
      <c r="M35" s="60">
        <f t="shared" si="2"/>
        <v>30040395.859999999</v>
      </c>
      <c r="N35" s="69">
        <f t="shared" si="3"/>
        <v>4.6238188953809729</v>
      </c>
      <c r="O35" s="1"/>
      <c r="P35" s="1"/>
      <c r="Q35" s="1"/>
      <c r="R35" s="1"/>
      <c r="S35" s="1"/>
    </row>
    <row r="36" spans="1:35" x14ac:dyDescent="0.25">
      <c r="A36" s="3"/>
      <c r="B36" s="4" t="s">
        <v>56</v>
      </c>
      <c r="C36" s="10">
        <f t="shared" ref="C36:L36" si="9">SUM(C11:C35)</f>
        <v>467751472.15399998</v>
      </c>
      <c r="D36" s="10">
        <f t="shared" si="9"/>
        <v>99.999999999999986</v>
      </c>
      <c r="E36" s="10">
        <f t="shared" si="9"/>
        <v>114445572.75</v>
      </c>
      <c r="F36" s="26">
        <f t="shared" si="9"/>
        <v>99.999999999999986</v>
      </c>
      <c r="G36" s="10">
        <f>SUM(G11:G35)</f>
        <v>582197044.90400004</v>
      </c>
      <c r="H36" s="26">
        <f t="shared" si="9"/>
        <v>100</v>
      </c>
      <c r="I36" s="10">
        <f t="shared" si="9"/>
        <v>530006593.19000006</v>
      </c>
      <c r="J36" s="10">
        <f t="shared" si="9"/>
        <v>100.00000000000001</v>
      </c>
      <c r="K36" s="10">
        <f t="shared" si="9"/>
        <v>119681392.25999999</v>
      </c>
      <c r="L36" s="26">
        <f t="shared" si="9"/>
        <v>100.00000000000001</v>
      </c>
      <c r="M36" s="10">
        <f>SUM(M11:M35)+0.6</f>
        <v>649687986.05000007</v>
      </c>
      <c r="N36" s="26">
        <f>SUM(N11:N35)</f>
        <v>99.99999990764799</v>
      </c>
      <c r="O36" s="1"/>
      <c r="P36" s="1"/>
      <c r="Q36" s="1"/>
      <c r="R36" s="1"/>
      <c r="S36" s="1"/>
    </row>
    <row r="37" spans="1:35" x14ac:dyDescent="0.25">
      <c r="A37" s="18"/>
      <c r="B37" s="18"/>
      <c r="C37" s="19"/>
      <c r="D37" s="18"/>
      <c r="E37" s="51"/>
      <c r="F37" s="18"/>
      <c r="G37" s="51"/>
      <c r="H37" s="18"/>
      <c r="I37" s="19"/>
      <c r="J37" s="18"/>
      <c r="K37" s="51"/>
      <c r="L37" s="18"/>
      <c r="M37" s="51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</row>
    <row r="38" spans="1:35" x14ac:dyDescent="0.25">
      <c r="C38" s="59"/>
      <c r="D38" s="21"/>
      <c r="E38" s="59"/>
      <c r="F38" s="18"/>
      <c r="G38" s="59"/>
      <c r="H38" s="18"/>
      <c r="I38" s="59"/>
      <c r="J38" s="21"/>
      <c r="K38" s="59"/>
      <c r="L38" s="18"/>
      <c r="M38" s="59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</row>
    <row r="39" spans="1:35" x14ac:dyDescent="0.25">
      <c r="A39" s="18" t="s">
        <v>82</v>
      </c>
      <c r="B39" s="46"/>
      <c r="C39" s="35"/>
      <c r="D39" s="21"/>
      <c r="E39" s="20"/>
      <c r="F39" s="18"/>
      <c r="G39" s="20"/>
      <c r="H39" s="18"/>
      <c r="I39" s="35"/>
      <c r="J39" s="21"/>
      <c r="K39" s="20"/>
      <c r="L39" s="18"/>
      <c r="M39" s="20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</row>
    <row r="40" spans="1:35" x14ac:dyDescent="0.25">
      <c r="A40" s="18" t="s">
        <v>83</v>
      </c>
      <c r="B40" s="62"/>
      <c r="C40" s="22"/>
      <c r="D40" s="21"/>
      <c r="E40" s="21"/>
      <c r="F40" s="18"/>
      <c r="G40" s="21"/>
      <c r="H40" s="18"/>
      <c r="I40" s="22"/>
      <c r="J40" s="21"/>
      <c r="K40" s="21"/>
      <c r="L40" s="18"/>
      <c r="M40" s="21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</row>
    <row r="41" spans="1:35" x14ac:dyDescent="0.25">
      <c r="A41" s="18"/>
      <c r="B41" s="46"/>
      <c r="C41" s="38"/>
      <c r="D41" s="21"/>
      <c r="E41" s="21"/>
      <c r="F41" s="18"/>
      <c r="G41" s="21"/>
      <c r="H41" s="18"/>
      <c r="I41" s="38"/>
      <c r="J41" s="21"/>
      <c r="K41" s="21"/>
      <c r="L41" s="18"/>
      <c r="M41" s="21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</row>
    <row r="42" spans="1:35" x14ac:dyDescent="0.25">
      <c r="A42" s="18"/>
      <c r="B42" s="17"/>
      <c r="C42" s="54"/>
      <c r="D42" s="21"/>
      <c r="E42" s="20"/>
      <c r="F42" s="18"/>
      <c r="G42" s="20"/>
      <c r="H42" s="18"/>
      <c r="I42" s="54"/>
      <c r="J42" s="21"/>
      <c r="K42" s="20"/>
      <c r="L42" s="18"/>
      <c r="M42" s="20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</row>
    <row r="43" spans="1:35" x14ac:dyDescent="0.25">
      <c r="A43" s="18"/>
      <c r="B43" s="46"/>
      <c r="C43" s="11"/>
      <c r="D43" s="18"/>
      <c r="E43" s="18"/>
      <c r="F43" s="18"/>
      <c r="G43" s="18"/>
      <c r="H43" s="18"/>
      <c r="I43" s="11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</row>
    <row r="44" spans="1:35" x14ac:dyDescent="0.25">
      <c r="A44" s="18"/>
      <c r="B44" s="17"/>
      <c r="C44" s="25"/>
      <c r="D44" s="18"/>
      <c r="E44" s="18"/>
      <c r="F44" s="18"/>
      <c r="G44" s="18"/>
      <c r="H44" s="18"/>
      <c r="I44" s="25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</row>
    <row r="45" spans="1:35" x14ac:dyDescent="0.25">
      <c r="A45" s="18"/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</row>
    <row r="46" spans="1:35" x14ac:dyDescent="0.25">
      <c r="A46" s="18"/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</row>
    <row r="47" spans="1:35" x14ac:dyDescent="0.25">
      <c r="A47" s="18"/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</row>
    <row r="48" spans="1:35" x14ac:dyDescent="0.25">
      <c r="A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</row>
    <row r="49" spans="1:28" x14ac:dyDescent="0.25">
      <c r="A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</row>
    <row r="50" spans="1:28" x14ac:dyDescent="0.25">
      <c r="A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</row>
    <row r="51" spans="1:28" x14ac:dyDescent="0.25">
      <c r="A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</row>
    <row r="52" spans="1:28" x14ac:dyDescent="0.25">
      <c r="A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</row>
    <row r="53" spans="1:28" x14ac:dyDescent="0.25">
      <c r="A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</row>
    <row r="54" spans="1:28" x14ac:dyDescent="0.25">
      <c r="A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</row>
    <row r="55" spans="1:28" x14ac:dyDescent="0.25">
      <c r="A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</row>
    <row r="56" spans="1:28" x14ac:dyDescent="0.25">
      <c r="A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</row>
    <row r="57" spans="1:28" x14ac:dyDescent="0.25">
      <c r="A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</row>
    <row r="58" spans="1:28" x14ac:dyDescent="0.25">
      <c r="A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</row>
    <row r="59" spans="1:28" x14ac:dyDescent="0.25">
      <c r="A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</row>
    <row r="60" spans="1:28" x14ac:dyDescent="0.25">
      <c r="A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</row>
    <row r="61" spans="1:28" x14ac:dyDescent="0.25">
      <c r="A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</row>
    <row r="62" spans="1:28" x14ac:dyDescent="0.25">
      <c r="A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</row>
    <row r="63" spans="1:28" x14ac:dyDescent="0.25">
      <c r="A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</row>
    <row r="64" spans="1:28" x14ac:dyDescent="0.25">
      <c r="A64" s="18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</row>
    <row r="65" spans="1:28" x14ac:dyDescent="0.25">
      <c r="A65" s="18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</row>
    <row r="66" spans="1:28" x14ac:dyDescent="0.25">
      <c r="A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</row>
    <row r="67" spans="1:28" x14ac:dyDescent="0.25">
      <c r="A67" s="18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</row>
    <row r="68" spans="1:28" x14ac:dyDescent="0.25">
      <c r="A68" s="18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</row>
    <row r="69" spans="1:28" x14ac:dyDescent="0.25">
      <c r="A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</row>
    <row r="70" spans="1:28" x14ac:dyDescent="0.25">
      <c r="A70" s="18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</row>
    <row r="71" spans="1:28" x14ac:dyDescent="0.25">
      <c r="A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</row>
    <row r="72" spans="1:28" x14ac:dyDescent="0.25">
      <c r="A72" s="18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</row>
    <row r="73" spans="1:28" x14ac:dyDescent="0.25">
      <c r="A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</row>
    <row r="74" spans="1:28" x14ac:dyDescent="0.25">
      <c r="A74" s="18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8"/>
    </row>
    <row r="75" spans="1:28" x14ac:dyDescent="0.25">
      <c r="A75" s="18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18"/>
      <c r="AB75" s="18"/>
    </row>
    <row r="76" spans="1:28" x14ac:dyDescent="0.25">
      <c r="A76" s="18"/>
      <c r="B76" s="18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  <c r="AB76" s="18"/>
    </row>
    <row r="77" spans="1:28" x14ac:dyDescent="0.25">
      <c r="A77" s="18"/>
      <c r="B77" s="18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  <c r="AA77" s="18"/>
      <c r="AB77" s="18"/>
    </row>
    <row r="78" spans="1:28" x14ac:dyDescent="0.25">
      <c r="A78" s="18"/>
      <c r="B78" s="18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  <c r="AA78" s="18"/>
      <c r="AB78" s="18"/>
    </row>
    <row r="79" spans="1:28" x14ac:dyDescent="0.25">
      <c r="A79" s="18"/>
      <c r="B79" s="18"/>
      <c r="C79" s="18"/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  <c r="W79" s="18"/>
      <c r="X79" s="18"/>
      <c r="Y79" s="18"/>
      <c r="Z79" s="18"/>
      <c r="AA79" s="18"/>
      <c r="AB79" s="18"/>
    </row>
    <row r="80" spans="1:28" x14ac:dyDescent="0.25">
      <c r="A80" s="18"/>
      <c r="B80" s="18"/>
      <c r="C80" s="18"/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  <c r="W80" s="18"/>
      <c r="X80" s="18"/>
      <c r="Y80" s="18"/>
      <c r="Z80" s="18"/>
      <c r="AA80" s="18"/>
      <c r="AB80" s="18"/>
    </row>
    <row r="81" spans="1:28" x14ac:dyDescent="0.25">
      <c r="A81" s="18"/>
      <c r="B81" s="18"/>
      <c r="C81" s="18"/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  <c r="AA81" s="18"/>
      <c r="AB81" s="18"/>
    </row>
    <row r="82" spans="1:28" x14ac:dyDescent="0.25">
      <c r="A82" s="18"/>
      <c r="B82" s="18"/>
      <c r="C82" s="18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18"/>
      <c r="X82" s="18"/>
      <c r="Y82" s="18"/>
      <c r="Z82" s="18"/>
      <c r="AA82" s="18"/>
      <c r="AB82" s="18"/>
    </row>
    <row r="83" spans="1:28" x14ac:dyDescent="0.25">
      <c r="A83" s="18"/>
      <c r="B83" s="18"/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  <c r="Z83" s="18"/>
      <c r="AA83" s="18"/>
      <c r="AB83" s="18"/>
    </row>
    <row r="84" spans="1:28" x14ac:dyDescent="0.25">
      <c r="A84" s="18"/>
      <c r="B84" s="18"/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18"/>
      <c r="Z84" s="18"/>
      <c r="AA84" s="18"/>
      <c r="AB84" s="18"/>
    </row>
    <row r="85" spans="1:28" x14ac:dyDescent="0.25">
      <c r="A85" s="18"/>
      <c r="B85" s="18"/>
      <c r="C85" s="18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18"/>
      <c r="Z85" s="18"/>
      <c r="AA85" s="18"/>
      <c r="AB85" s="18"/>
    </row>
    <row r="86" spans="1:28" x14ac:dyDescent="0.25">
      <c r="A86" s="18"/>
      <c r="B86" s="18"/>
      <c r="C86" s="18"/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18"/>
      <c r="Z86" s="18"/>
      <c r="AA86" s="18"/>
      <c r="AB86" s="18"/>
    </row>
    <row r="87" spans="1:28" x14ac:dyDescent="0.25">
      <c r="A87" s="18"/>
      <c r="B87" s="18"/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  <c r="Z87" s="18"/>
      <c r="AA87" s="18"/>
      <c r="AB87" s="18"/>
    </row>
    <row r="88" spans="1:28" x14ac:dyDescent="0.25">
      <c r="A88" s="18"/>
      <c r="B88" s="18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18"/>
      <c r="W88" s="18"/>
      <c r="X88" s="18"/>
      <c r="Y88" s="18"/>
      <c r="Z88" s="18"/>
      <c r="AA88" s="18"/>
      <c r="AB88" s="18"/>
    </row>
    <row r="89" spans="1:28" x14ac:dyDescent="0.25">
      <c r="A89" s="18"/>
      <c r="B89" s="18"/>
      <c r="C89" s="18"/>
      <c r="D89" s="18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18"/>
      <c r="Z89" s="18"/>
      <c r="AA89" s="18"/>
      <c r="AB89" s="18"/>
    </row>
    <row r="90" spans="1:28" x14ac:dyDescent="0.25">
      <c r="A90" s="18"/>
      <c r="B90" s="18"/>
      <c r="C90" s="18"/>
      <c r="D90" s="18"/>
      <c r="E90" s="18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18"/>
      <c r="W90" s="18"/>
      <c r="X90" s="18"/>
      <c r="Y90" s="18"/>
      <c r="Z90" s="18"/>
      <c r="AA90" s="18"/>
      <c r="AB90" s="18"/>
    </row>
    <row r="91" spans="1:28" x14ac:dyDescent="0.25">
      <c r="A91" s="18"/>
      <c r="B91" s="18"/>
      <c r="C91" s="18"/>
      <c r="D91" s="18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8"/>
      <c r="W91" s="18"/>
      <c r="X91" s="18"/>
      <c r="Y91" s="18"/>
      <c r="Z91" s="18"/>
      <c r="AA91" s="18"/>
      <c r="AB91" s="18"/>
    </row>
    <row r="92" spans="1:28" x14ac:dyDescent="0.25">
      <c r="A92" s="18"/>
      <c r="B92" s="18"/>
      <c r="C92" s="18"/>
      <c r="D92" s="18"/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18"/>
      <c r="Z92" s="18"/>
      <c r="AA92" s="18"/>
      <c r="AB92" s="18"/>
    </row>
    <row r="93" spans="1:28" x14ac:dyDescent="0.25">
      <c r="A93" s="18"/>
      <c r="B93" s="18"/>
      <c r="C93" s="18"/>
      <c r="D93" s="18"/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  <c r="Z93" s="18"/>
      <c r="AA93" s="18"/>
      <c r="AB93" s="18"/>
    </row>
    <row r="94" spans="1:28" x14ac:dyDescent="0.25">
      <c r="A94" s="18"/>
      <c r="B94" s="18"/>
      <c r="C94" s="18"/>
      <c r="D94" s="18"/>
      <c r="E94" s="18"/>
      <c r="F94" s="18"/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18"/>
      <c r="R94" s="18"/>
      <c r="S94" s="18"/>
      <c r="T94" s="18"/>
      <c r="U94" s="18"/>
      <c r="V94" s="18"/>
      <c r="W94" s="18"/>
      <c r="X94" s="18"/>
      <c r="Y94" s="18"/>
      <c r="Z94" s="18"/>
      <c r="AA94" s="18"/>
      <c r="AB94" s="18"/>
    </row>
    <row r="95" spans="1:28" x14ac:dyDescent="0.25">
      <c r="A95" s="18"/>
      <c r="B95" s="18"/>
      <c r="C95" s="18"/>
      <c r="D95" s="18"/>
      <c r="E95" s="18"/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18"/>
      <c r="Q95" s="18"/>
      <c r="R95" s="18"/>
      <c r="S95" s="18"/>
      <c r="T95" s="18"/>
      <c r="U95" s="18"/>
      <c r="V95" s="18"/>
      <c r="W95" s="18"/>
      <c r="X95" s="18"/>
      <c r="Y95" s="18"/>
      <c r="Z95" s="18"/>
      <c r="AA95" s="18"/>
      <c r="AB95" s="18"/>
    </row>
    <row r="96" spans="1:28" x14ac:dyDescent="0.25">
      <c r="A96" s="18"/>
      <c r="B96" s="18"/>
      <c r="C96" s="18"/>
      <c r="D96" s="18"/>
      <c r="E96" s="18"/>
      <c r="F96" s="18"/>
      <c r="G96" s="18"/>
      <c r="H96" s="18"/>
      <c r="I96" s="18"/>
      <c r="J96" s="18"/>
      <c r="K96" s="18"/>
      <c r="L96" s="18"/>
      <c r="M96" s="18"/>
      <c r="N96" s="18"/>
      <c r="O96" s="18"/>
      <c r="P96" s="18"/>
      <c r="Q96" s="18"/>
      <c r="R96" s="18"/>
      <c r="S96" s="18"/>
      <c r="T96" s="18"/>
      <c r="U96" s="18"/>
      <c r="V96" s="18"/>
      <c r="W96" s="18"/>
      <c r="X96" s="18"/>
      <c r="Y96" s="18"/>
      <c r="Z96" s="18"/>
      <c r="AA96" s="18"/>
      <c r="AB96" s="18"/>
    </row>
    <row r="97" spans="1:28" x14ac:dyDescent="0.25">
      <c r="A97" s="18"/>
      <c r="B97" s="18"/>
      <c r="C97" s="18"/>
      <c r="D97" s="18"/>
      <c r="E97" s="18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  <c r="W97" s="18"/>
      <c r="X97" s="18"/>
      <c r="Y97" s="18"/>
      <c r="Z97" s="18"/>
      <c r="AA97" s="18"/>
      <c r="AB97" s="18"/>
    </row>
    <row r="98" spans="1:28" x14ac:dyDescent="0.25">
      <c r="A98" s="18"/>
      <c r="B98" s="18"/>
      <c r="C98" s="18"/>
      <c r="D98" s="18"/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  <c r="R98" s="18"/>
      <c r="S98" s="18"/>
      <c r="T98" s="18"/>
      <c r="U98" s="18"/>
      <c r="V98" s="18"/>
      <c r="W98" s="18"/>
      <c r="X98" s="18"/>
      <c r="Y98" s="18"/>
      <c r="Z98" s="18"/>
      <c r="AA98" s="18"/>
      <c r="AB98" s="18"/>
    </row>
    <row r="99" spans="1:28" x14ac:dyDescent="0.25">
      <c r="A99" s="18"/>
      <c r="B99" s="18"/>
      <c r="C99" s="18"/>
      <c r="D99" s="18"/>
      <c r="E99" s="18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18"/>
      <c r="W99" s="18"/>
      <c r="X99" s="18"/>
      <c r="Y99" s="18"/>
      <c r="Z99" s="18"/>
      <c r="AA99" s="18"/>
      <c r="AB99" s="18"/>
    </row>
    <row r="100" spans="1:28" x14ac:dyDescent="0.25">
      <c r="A100" s="18"/>
      <c r="B100" s="18"/>
      <c r="C100" s="18"/>
      <c r="D100" s="18"/>
      <c r="E100" s="18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8"/>
      <c r="R100" s="18"/>
      <c r="S100" s="18"/>
      <c r="T100" s="18"/>
      <c r="U100" s="18"/>
      <c r="V100" s="18"/>
      <c r="W100" s="18"/>
      <c r="X100" s="18"/>
      <c r="Y100" s="18"/>
      <c r="Z100" s="18"/>
      <c r="AA100" s="18"/>
      <c r="AB100" s="18"/>
    </row>
    <row r="101" spans="1:28" x14ac:dyDescent="0.25">
      <c r="A101" s="18"/>
      <c r="B101" s="18"/>
      <c r="C101" s="18"/>
      <c r="D101" s="18"/>
      <c r="E101" s="18"/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8"/>
      <c r="R101" s="18"/>
      <c r="S101" s="18"/>
      <c r="T101" s="18"/>
      <c r="U101" s="18"/>
      <c r="V101" s="18"/>
      <c r="W101" s="18"/>
      <c r="X101" s="18"/>
      <c r="Y101" s="18"/>
      <c r="Z101" s="18"/>
      <c r="AA101" s="18"/>
      <c r="AB101" s="18"/>
    </row>
    <row r="102" spans="1:28" x14ac:dyDescent="0.25">
      <c r="A102" s="18"/>
      <c r="B102" s="18"/>
      <c r="C102" s="18"/>
      <c r="D102" s="18"/>
      <c r="E102" s="18"/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18"/>
      <c r="W102" s="18"/>
      <c r="X102" s="18"/>
      <c r="Y102" s="18"/>
      <c r="Z102" s="18"/>
      <c r="AA102" s="18"/>
      <c r="AB102" s="18"/>
    </row>
    <row r="103" spans="1:28" x14ac:dyDescent="0.25">
      <c r="A103" s="18"/>
      <c r="B103" s="18"/>
      <c r="C103" s="18"/>
      <c r="D103" s="18"/>
      <c r="E103" s="18"/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18"/>
      <c r="W103" s="18"/>
      <c r="X103" s="18"/>
      <c r="Y103" s="18"/>
      <c r="Z103" s="18"/>
      <c r="AA103" s="18"/>
      <c r="AB103" s="18"/>
    </row>
    <row r="104" spans="1:28" x14ac:dyDescent="0.25">
      <c r="A104" s="18"/>
      <c r="B104" s="18"/>
      <c r="C104" s="18"/>
      <c r="D104" s="18"/>
      <c r="E104" s="18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  <c r="W104" s="18"/>
      <c r="X104" s="18"/>
      <c r="Y104" s="18"/>
      <c r="Z104" s="18"/>
      <c r="AA104" s="18"/>
      <c r="AB104" s="18"/>
    </row>
    <row r="105" spans="1:28" x14ac:dyDescent="0.25">
      <c r="A105" s="18"/>
      <c r="B105" s="18"/>
      <c r="C105" s="18"/>
      <c r="D105" s="18"/>
      <c r="E105" s="18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  <c r="R105" s="18"/>
      <c r="S105" s="18"/>
      <c r="T105" s="18"/>
      <c r="U105" s="18"/>
      <c r="V105" s="18"/>
      <c r="W105" s="18"/>
      <c r="X105" s="18"/>
      <c r="Y105" s="18"/>
      <c r="Z105" s="18"/>
      <c r="AA105" s="18"/>
      <c r="AB105" s="18"/>
    </row>
    <row r="106" spans="1:28" x14ac:dyDescent="0.25">
      <c r="A106" s="18"/>
      <c r="B106" s="18"/>
      <c r="C106" s="18"/>
      <c r="D106" s="18"/>
      <c r="E106" s="18"/>
      <c r="F106" s="18"/>
      <c r="G106" s="18"/>
      <c r="H106" s="18"/>
      <c r="I106" s="18"/>
      <c r="J106" s="18"/>
      <c r="K106" s="18"/>
      <c r="L106" s="18"/>
      <c r="M106" s="18"/>
      <c r="N106" s="18"/>
      <c r="O106" s="18"/>
      <c r="P106" s="18"/>
      <c r="Q106" s="18"/>
      <c r="R106" s="18"/>
      <c r="S106" s="18"/>
      <c r="T106" s="18"/>
      <c r="U106" s="18"/>
      <c r="V106" s="18"/>
      <c r="W106" s="18"/>
      <c r="X106" s="18"/>
      <c r="Y106" s="18"/>
      <c r="Z106" s="18"/>
      <c r="AA106" s="18"/>
      <c r="AB106" s="18"/>
    </row>
    <row r="107" spans="1:28" x14ac:dyDescent="0.25">
      <c r="A107" s="18"/>
      <c r="B107" s="18"/>
      <c r="C107" s="18"/>
      <c r="D107" s="18"/>
      <c r="E107" s="18"/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8"/>
      <c r="R107" s="18"/>
      <c r="S107" s="18"/>
      <c r="T107" s="18"/>
      <c r="U107" s="18"/>
      <c r="V107" s="18"/>
      <c r="W107" s="18"/>
      <c r="X107" s="18"/>
      <c r="Y107" s="18"/>
      <c r="Z107" s="18"/>
      <c r="AA107" s="18"/>
      <c r="AB107" s="18"/>
    </row>
    <row r="108" spans="1:28" x14ac:dyDescent="0.25">
      <c r="A108" s="18"/>
      <c r="B108" s="18"/>
      <c r="C108" s="18"/>
      <c r="D108" s="18"/>
      <c r="E108" s="18"/>
      <c r="F108" s="18"/>
      <c r="G108" s="18"/>
      <c r="H108" s="18"/>
      <c r="I108" s="18"/>
      <c r="J108" s="18"/>
      <c r="K108" s="18"/>
      <c r="L108" s="18"/>
      <c r="M108" s="18"/>
      <c r="N108" s="18"/>
      <c r="O108" s="18"/>
      <c r="P108" s="18"/>
      <c r="Q108" s="18"/>
      <c r="R108" s="18"/>
      <c r="S108" s="18"/>
      <c r="T108" s="18"/>
      <c r="U108" s="18"/>
      <c r="V108" s="18"/>
      <c r="W108" s="18"/>
      <c r="X108" s="18"/>
      <c r="Y108" s="18"/>
      <c r="Z108" s="18"/>
      <c r="AA108" s="18"/>
      <c r="AB108" s="18"/>
    </row>
    <row r="109" spans="1:28" x14ac:dyDescent="0.25">
      <c r="A109" s="18"/>
      <c r="B109" s="18"/>
      <c r="C109" s="18"/>
      <c r="D109" s="18"/>
      <c r="E109" s="18"/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18"/>
      <c r="R109" s="18"/>
      <c r="S109" s="18"/>
      <c r="T109" s="18"/>
      <c r="U109" s="18"/>
      <c r="V109" s="18"/>
      <c r="W109" s="18"/>
      <c r="X109" s="18"/>
      <c r="Y109" s="18"/>
      <c r="Z109" s="18"/>
      <c r="AA109" s="18"/>
      <c r="AB109" s="18"/>
    </row>
    <row r="110" spans="1:28" x14ac:dyDescent="0.25">
      <c r="A110" s="18"/>
      <c r="B110" s="18"/>
      <c r="C110" s="18"/>
      <c r="D110" s="18"/>
      <c r="E110" s="18"/>
      <c r="F110" s="18"/>
      <c r="G110" s="18"/>
      <c r="H110" s="18"/>
      <c r="I110" s="18"/>
      <c r="J110" s="18"/>
      <c r="K110" s="18"/>
      <c r="L110" s="18"/>
      <c r="M110" s="18"/>
      <c r="N110" s="18"/>
      <c r="O110" s="18"/>
      <c r="P110" s="18"/>
      <c r="Q110" s="18"/>
      <c r="R110" s="18"/>
      <c r="S110" s="18"/>
      <c r="T110" s="18"/>
      <c r="U110" s="18"/>
      <c r="V110" s="18"/>
      <c r="W110" s="18"/>
      <c r="X110" s="18"/>
      <c r="Y110" s="18"/>
      <c r="Z110" s="18"/>
      <c r="AA110" s="18"/>
      <c r="AB110" s="18"/>
    </row>
    <row r="111" spans="1:28" x14ac:dyDescent="0.25">
      <c r="A111" s="18"/>
      <c r="B111" s="18"/>
      <c r="C111" s="18"/>
      <c r="D111" s="18"/>
      <c r="E111" s="18"/>
      <c r="F111" s="18"/>
      <c r="G111" s="18"/>
      <c r="H111" s="18"/>
      <c r="I111" s="18"/>
      <c r="J111" s="18"/>
      <c r="K111" s="18"/>
      <c r="L111" s="18"/>
      <c r="M111" s="18"/>
      <c r="N111" s="18"/>
      <c r="O111" s="18"/>
      <c r="P111" s="18"/>
      <c r="Q111" s="18"/>
      <c r="R111" s="18"/>
      <c r="S111" s="18"/>
      <c r="T111" s="18"/>
      <c r="U111" s="18"/>
      <c r="V111" s="18"/>
      <c r="W111" s="18"/>
      <c r="X111" s="18"/>
      <c r="Y111" s="18"/>
      <c r="Z111" s="18"/>
      <c r="AA111" s="18"/>
      <c r="AB111" s="18"/>
    </row>
    <row r="112" spans="1:28" x14ac:dyDescent="0.25">
      <c r="A112" s="18"/>
      <c r="B112" s="18"/>
      <c r="C112" s="18"/>
      <c r="D112" s="18"/>
      <c r="E112" s="18"/>
      <c r="F112" s="18"/>
      <c r="G112" s="18"/>
      <c r="H112" s="18"/>
      <c r="I112" s="18"/>
      <c r="J112" s="18"/>
      <c r="K112" s="18"/>
      <c r="L112" s="18"/>
      <c r="M112" s="18"/>
      <c r="N112" s="18"/>
      <c r="O112" s="18"/>
      <c r="P112" s="18"/>
      <c r="Q112" s="18"/>
      <c r="R112" s="18"/>
      <c r="S112" s="18"/>
      <c r="T112" s="18"/>
      <c r="U112" s="18"/>
      <c r="V112" s="18"/>
      <c r="W112" s="18"/>
      <c r="X112" s="18"/>
      <c r="Y112" s="18"/>
      <c r="Z112" s="18"/>
      <c r="AA112" s="18"/>
      <c r="AB112" s="18"/>
    </row>
    <row r="113" spans="1:28" x14ac:dyDescent="0.25">
      <c r="A113" s="18"/>
      <c r="B113" s="18"/>
      <c r="C113" s="18"/>
      <c r="D113" s="18"/>
      <c r="E113" s="18"/>
      <c r="F113" s="18"/>
      <c r="G113" s="18"/>
      <c r="H113" s="18"/>
      <c r="I113" s="18"/>
      <c r="J113" s="18"/>
      <c r="K113" s="18"/>
      <c r="L113" s="18"/>
      <c r="M113" s="18"/>
      <c r="N113" s="18"/>
      <c r="O113" s="18"/>
      <c r="P113" s="18"/>
      <c r="Q113" s="18"/>
      <c r="R113" s="18"/>
      <c r="S113" s="18"/>
      <c r="T113" s="18"/>
      <c r="U113" s="18"/>
      <c r="V113" s="18"/>
      <c r="W113" s="18"/>
      <c r="X113" s="18"/>
      <c r="Y113" s="18"/>
      <c r="Z113" s="18"/>
      <c r="AA113" s="18"/>
      <c r="AB113" s="18"/>
    </row>
    <row r="114" spans="1:28" x14ac:dyDescent="0.25">
      <c r="A114" s="18"/>
      <c r="B114" s="18"/>
      <c r="C114" s="18"/>
      <c r="D114" s="18"/>
      <c r="E114" s="18"/>
      <c r="F114" s="18"/>
      <c r="G114" s="18"/>
      <c r="H114" s="18"/>
      <c r="I114" s="18"/>
      <c r="J114" s="18"/>
      <c r="K114" s="18"/>
      <c r="L114" s="18"/>
      <c r="M114" s="18"/>
      <c r="N114" s="18"/>
      <c r="O114" s="18"/>
      <c r="P114" s="18"/>
      <c r="Q114" s="18"/>
      <c r="R114" s="18"/>
      <c r="S114" s="18"/>
      <c r="T114" s="18"/>
      <c r="U114" s="18"/>
      <c r="V114" s="18"/>
      <c r="W114" s="18"/>
      <c r="X114" s="18"/>
      <c r="Y114" s="18"/>
      <c r="Z114" s="18"/>
      <c r="AA114" s="18"/>
      <c r="AB114" s="18"/>
    </row>
    <row r="115" spans="1:28" x14ac:dyDescent="0.25">
      <c r="A115" s="18"/>
      <c r="B115" s="18"/>
      <c r="C115" s="18"/>
      <c r="D115" s="18"/>
      <c r="E115" s="18"/>
      <c r="F115" s="18"/>
      <c r="G115" s="18"/>
      <c r="H115" s="18"/>
      <c r="I115" s="18"/>
      <c r="J115" s="18"/>
      <c r="K115" s="18"/>
      <c r="L115" s="18"/>
      <c r="M115" s="18"/>
      <c r="N115" s="18"/>
      <c r="O115" s="18"/>
      <c r="P115" s="18"/>
      <c r="Q115" s="18"/>
      <c r="R115" s="18"/>
      <c r="S115" s="18"/>
      <c r="T115" s="18"/>
      <c r="U115" s="18"/>
      <c r="V115" s="18"/>
      <c r="W115" s="18"/>
      <c r="X115" s="18"/>
      <c r="Y115" s="18"/>
      <c r="Z115" s="18"/>
      <c r="AA115" s="18"/>
      <c r="AB115" s="18"/>
    </row>
    <row r="116" spans="1:28" x14ac:dyDescent="0.25">
      <c r="A116" s="18"/>
      <c r="B116" s="18"/>
      <c r="C116" s="18"/>
      <c r="D116" s="18"/>
      <c r="E116" s="18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  <c r="R116" s="18"/>
      <c r="S116" s="18"/>
      <c r="T116" s="18"/>
      <c r="U116" s="18"/>
      <c r="V116" s="18"/>
      <c r="W116" s="18"/>
      <c r="X116" s="18"/>
      <c r="Y116" s="18"/>
      <c r="Z116" s="18"/>
      <c r="AA116" s="18"/>
      <c r="AB116" s="18"/>
    </row>
    <row r="117" spans="1:28" x14ac:dyDescent="0.25">
      <c r="A117" s="18"/>
      <c r="B117" s="18"/>
      <c r="C117" s="18"/>
      <c r="D117" s="18"/>
      <c r="E117" s="18"/>
      <c r="F117" s="18"/>
      <c r="G117" s="18"/>
      <c r="H117" s="18"/>
      <c r="I117" s="18"/>
      <c r="J117" s="18"/>
      <c r="K117" s="18"/>
      <c r="L117" s="18"/>
      <c r="M117" s="18"/>
      <c r="N117" s="18"/>
      <c r="O117" s="18"/>
      <c r="P117" s="18"/>
      <c r="Q117" s="18"/>
      <c r="R117" s="18"/>
      <c r="S117" s="18"/>
      <c r="T117" s="18"/>
      <c r="U117" s="18"/>
      <c r="V117" s="18"/>
      <c r="W117" s="18"/>
      <c r="X117" s="18"/>
      <c r="Y117" s="18"/>
      <c r="Z117" s="18"/>
      <c r="AA117" s="18"/>
      <c r="AB117" s="18"/>
    </row>
    <row r="118" spans="1:28" x14ac:dyDescent="0.25">
      <c r="A118" s="18"/>
      <c r="B118" s="18"/>
      <c r="C118" s="18"/>
      <c r="D118" s="18"/>
      <c r="E118" s="18"/>
      <c r="F118" s="18"/>
      <c r="G118" s="18"/>
      <c r="H118" s="18"/>
      <c r="I118" s="18"/>
      <c r="J118" s="18"/>
      <c r="K118" s="18"/>
      <c r="L118" s="18"/>
      <c r="M118" s="18"/>
      <c r="N118" s="18"/>
      <c r="O118" s="18"/>
      <c r="P118" s="18"/>
      <c r="Q118" s="18"/>
      <c r="R118" s="18"/>
      <c r="S118" s="18"/>
      <c r="T118" s="18"/>
      <c r="U118" s="18"/>
      <c r="V118" s="18"/>
      <c r="W118" s="18"/>
      <c r="X118" s="18"/>
      <c r="Y118" s="18"/>
      <c r="Z118" s="18"/>
      <c r="AA118" s="18"/>
      <c r="AB118" s="18"/>
    </row>
    <row r="119" spans="1:28" x14ac:dyDescent="0.25">
      <c r="A119" s="18"/>
      <c r="B119" s="18"/>
      <c r="C119" s="18"/>
      <c r="D119" s="18"/>
      <c r="E119" s="18"/>
      <c r="F119" s="18"/>
      <c r="G119" s="18"/>
      <c r="H119" s="18"/>
      <c r="I119" s="18"/>
      <c r="J119" s="18"/>
      <c r="K119" s="18"/>
      <c r="L119" s="18"/>
      <c r="M119" s="18"/>
      <c r="N119" s="18"/>
      <c r="O119" s="18"/>
      <c r="P119" s="18"/>
      <c r="Q119" s="18"/>
      <c r="R119" s="18"/>
      <c r="S119" s="18"/>
      <c r="T119" s="18"/>
      <c r="U119" s="18"/>
      <c r="V119" s="18"/>
      <c r="W119" s="18"/>
      <c r="X119" s="18"/>
      <c r="Y119" s="18"/>
      <c r="Z119" s="18"/>
      <c r="AA119" s="18"/>
      <c r="AB119" s="18"/>
    </row>
    <row r="120" spans="1:28" x14ac:dyDescent="0.25">
      <c r="A120" s="18"/>
      <c r="B120" s="18"/>
      <c r="C120" s="18"/>
      <c r="D120" s="18"/>
      <c r="E120" s="18"/>
      <c r="F120" s="18"/>
      <c r="G120" s="18"/>
      <c r="H120" s="18"/>
      <c r="I120" s="18"/>
      <c r="J120" s="18"/>
      <c r="K120" s="18"/>
      <c r="L120" s="18"/>
      <c r="M120" s="18"/>
      <c r="N120" s="18"/>
      <c r="O120" s="18"/>
      <c r="P120" s="18"/>
      <c r="Q120" s="18"/>
      <c r="R120" s="18"/>
      <c r="S120" s="18"/>
      <c r="T120" s="18"/>
      <c r="U120" s="18"/>
      <c r="V120" s="18"/>
      <c r="W120" s="18"/>
      <c r="X120" s="18"/>
      <c r="Y120" s="18"/>
      <c r="Z120" s="18"/>
      <c r="AA120" s="18"/>
      <c r="AB120" s="18"/>
    </row>
    <row r="121" spans="1:28" x14ac:dyDescent="0.25">
      <c r="A121" s="18"/>
      <c r="B121" s="18"/>
      <c r="C121" s="18"/>
      <c r="D121" s="18"/>
      <c r="E121" s="18"/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8"/>
      <c r="R121" s="18"/>
      <c r="S121" s="18"/>
      <c r="T121" s="18"/>
      <c r="U121" s="18"/>
      <c r="V121" s="18"/>
      <c r="W121" s="18"/>
      <c r="X121" s="18"/>
      <c r="Y121" s="18"/>
      <c r="Z121" s="18"/>
      <c r="AA121" s="18"/>
      <c r="AB121" s="18"/>
    </row>
    <row r="122" spans="1:28" x14ac:dyDescent="0.25">
      <c r="A122" s="18"/>
      <c r="B122" s="18"/>
      <c r="C122" s="18"/>
      <c r="D122" s="18"/>
      <c r="E122" s="18"/>
      <c r="F122" s="18"/>
      <c r="G122" s="18"/>
      <c r="H122" s="18"/>
      <c r="I122" s="18"/>
      <c r="J122" s="18"/>
      <c r="K122" s="18"/>
      <c r="L122" s="18"/>
      <c r="M122" s="18"/>
      <c r="N122" s="18"/>
      <c r="O122" s="18"/>
      <c r="P122" s="18"/>
      <c r="Q122" s="18"/>
      <c r="R122" s="18"/>
      <c r="S122" s="18"/>
      <c r="T122" s="18"/>
      <c r="U122" s="18"/>
      <c r="V122" s="18"/>
      <c r="W122" s="18"/>
      <c r="X122" s="18"/>
      <c r="Y122" s="18"/>
      <c r="Z122" s="18"/>
      <c r="AA122" s="18"/>
      <c r="AB122" s="18"/>
    </row>
    <row r="123" spans="1:28" x14ac:dyDescent="0.25">
      <c r="A123" s="18"/>
      <c r="B123" s="18"/>
      <c r="C123" s="18"/>
      <c r="D123" s="18"/>
      <c r="E123" s="18"/>
      <c r="F123" s="18"/>
      <c r="G123" s="18"/>
      <c r="H123" s="18"/>
      <c r="I123" s="18"/>
      <c r="J123" s="18"/>
      <c r="K123" s="18"/>
      <c r="L123" s="18"/>
      <c r="M123" s="18"/>
      <c r="N123" s="18"/>
      <c r="O123" s="18"/>
      <c r="P123" s="18"/>
      <c r="Q123" s="18"/>
      <c r="R123" s="18"/>
      <c r="S123" s="18"/>
      <c r="T123" s="18"/>
      <c r="U123" s="18"/>
      <c r="V123" s="18"/>
      <c r="W123" s="18"/>
      <c r="X123" s="18"/>
      <c r="Y123" s="18"/>
      <c r="Z123" s="18"/>
      <c r="AA123" s="18"/>
      <c r="AB123" s="18"/>
    </row>
    <row r="124" spans="1:28" x14ac:dyDescent="0.25">
      <c r="A124" s="18"/>
      <c r="B124" s="18"/>
      <c r="C124" s="18"/>
      <c r="D124" s="18"/>
      <c r="E124" s="18"/>
      <c r="F124" s="18"/>
      <c r="G124" s="18"/>
      <c r="H124" s="18"/>
      <c r="I124" s="18"/>
      <c r="J124" s="18"/>
      <c r="K124" s="18"/>
      <c r="L124" s="18"/>
      <c r="M124" s="18"/>
      <c r="N124" s="18"/>
      <c r="O124" s="18"/>
      <c r="P124" s="18"/>
      <c r="Q124" s="18"/>
      <c r="R124" s="18"/>
      <c r="S124" s="18"/>
      <c r="T124" s="18"/>
      <c r="U124" s="18"/>
      <c r="V124" s="18"/>
      <c r="W124" s="18"/>
      <c r="X124" s="18"/>
      <c r="Y124" s="18"/>
      <c r="Z124" s="18"/>
      <c r="AA124" s="18"/>
      <c r="AB124" s="18"/>
    </row>
    <row r="125" spans="1:28" x14ac:dyDescent="0.25">
      <c r="A125" s="18"/>
      <c r="B125" s="18"/>
      <c r="C125" s="18"/>
      <c r="D125" s="18"/>
      <c r="E125" s="18"/>
      <c r="F125" s="18"/>
      <c r="G125" s="18"/>
      <c r="H125" s="18"/>
      <c r="I125" s="18"/>
      <c r="J125" s="18"/>
      <c r="K125" s="18"/>
      <c r="L125" s="18"/>
      <c r="M125" s="18"/>
      <c r="N125" s="18"/>
      <c r="O125" s="18"/>
      <c r="P125" s="18"/>
      <c r="Q125" s="18"/>
      <c r="R125" s="18"/>
      <c r="S125" s="18"/>
      <c r="T125" s="18"/>
      <c r="U125" s="18"/>
      <c r="V125" s="18"/>
      <c r="W125" s="18"/>
      <c r="X125" s="18"/>
      <c r="Y125" s="18"/>
      <c r="Z125" s="18"/>
      <c r="AA125" s="18"/>
      <c r="AB125" s="18"/>
    </row>
    <row r="126" spans="1:28" x14ac:dyDescent="0.25">
      <c r="A126" s="18"/>
      <c r="B126" s="18"/>
      <c r="C126" s="18"/>
      <c r="D126" s="18"/>
      <c r="E126" s="18"/>
      <c r="F126" s="18"/>
      <c r="G126" s="18"/>
      <c r="H126" s="18"/>
      <c r="I126" s="18"/>
      <c r="J126" s="18"/>
      <c r="K126" s="18"/>
      <c r="L126" s="18"/>
      <c r="M126" s="18"/>
      <c r="N126" s="18"/>
      <c r="O126" s="18"/>
      <c r="P126" s="18"/>
      <c r="Q126" s="18"/>
      <c r="R126" s="18"/>
      <c r="S126" s="18"/>
      <c r="T126" s="18"/>
      <c r="U126" s="18"/>
      <c r="V126" s="18"/>
      <c r="W126" s="18"/>
      <c r="X126" s="18"/>
      <c r="Y126" s="18"/>
      <c r="Z126" s="18"/>
      <c r="AA126" s="18"/>
      <c r="AB126" s="18"/>
    </row>
    <row r="127" spans="1:28" x14ac:dyDescent="0.25">
      <c r="A127" s="18"/>
      <c r="B127" s="18"/>
      <c r="C127" s="18"/>
      <c r="D127" s="18"/>
      <c r="E127" s="18"/>
      <c r="F127" s="18"/>
      <c r="G127" s="18"/>
      <c r="H127" s="18"/>
      <c r="I127" s="18"/>
      <c r="J127" s="18"/>
      <c r="K127" s="18"/>
      <c r="L127" s="18"/>
      <c r="M127" s="18"/>
      <c r="N127" s="18"/>
      <c r="O127" s="18"/>
      <c r="P127" s="18"/>
      <c r="Q127" s="18"/>
      <c r="R127" s="18"/>
      <c r="S127" s="18"/>
      <c r="T127" s="18"/>
      <c r="U127" s="18"/>
      <c r="V127" s="18"/>
      <c r="W127" s="18"/>
      <c r="X127" s="18"/>
      <c r="Y127" s="18"/>
      <c r="Z127" s="18"/>
      <c r="AA127" s="18"/>
      <c r="AB127" s="18"/>
    </row>
    <row r="128" spans="1:28" x14ac:dyDescent="0.25">
      <c r="A128" s="18"/>
      <c r="B128" s="18"/>
      <c r="C128" s="18"/>
      <c r="D128" s="18"/>
      <c r="E128" s="18"/>
      <c r="F128" s="18"/>
      <c r="G128" s="18"/>
      <c r="H128" s="18"/>
      <c r="I128" s="18"/>
      <c r="J128" s="18"/>
      <c r="K128" s="18"/>
      <c r="L128" s="18"/>
      <c r="M128" s="18"/>
      <c r="N128" s="18"/>
      <c r="O128" s="18"/>
      <c r="P128" s="18"/>
      <c r="Q128" s="18"/>
      <c r="R128" s="18"/>
      <c r="S128" s="18"/>
      <c r="T128" s="18"/>
      <c r="U128" s="18"/>
      <c r="V128" s="18"/>
      <c r="W128" s="18"/>
      <c r="X128" s="18"/>
      <c r="Y128" s="18"/>
      <c r="Z128" s="18"/>
      <c r="AA128" s="18"/>
      <c r="AB128" s="18"/>
    </row>
    <row r="129" spans="1:28" x14ac:dyDescent="0.25">
      <c r="A129" s="18"/>
      <c r="B129" s="18"/>
      <c r="C129" s="18"/>
      <c r="D129" s="18"/>
      <c r="E129" s="18"/>
      <c r="F129" s="18"/>
      <c r="G129" s="18"/>
      <c r="H129" s="18"/>
      <c r="I129" s="18"/>
      <c r="J129" s="18"/>
      <c r="K129" s="18"/>
      <c r="L129" s="18"/>
      <c r="M129" s="18"/>
      <c r="N129" s="18"/>
      <c r="O129" s="18"/>
      <c r="P129" s="18"/>
      <c r="Q129" s="18"/>
      <c r="R129" s="18"/>
      <c r="S129" s="18"/>
      <c r="T129" s="18"/>
      <c r="U129" s="18"/>
      <c r="V129" s="18"/>
      <c r="W129" s="18"/>
      <c r="X129" s="18"/>
      <c r="Y129" s="18"/>
      <c r="Z129" s="18"/>
      <c r="AA129" s="18"/>
      <c r="AB129" s="18"/>
    </row>
    <row r="130" spans="1:28" x14ac:dyDescent="0.25">
      <c r="A130" s="18"/>
      <c r="B130" s="18"/>
      <c r="C130" s="18"/>
      <c r="D130" s="18"/>
      <c r="E130" s="18"/>
      <c r="F130" s="18"/>
      <c r="G130" s="18"/>
      <c r="H130" s="18"/>
      <c r="I130" s="18"/>
      <c r="J130" s="18"/>
      <c r="K130" s="18"/>
      <c r="L130" s="18"/>
      <c r="M130" s="18"/>
      <c r="N130" s="18"/>
      <c r="O130" s="18"/>
      <c r="P130" s="18"/>
      <c r="Q130" s="18"/>
      <c r="R130" s="18"/>
      <c r="S130" s="18"/>
      <c r="T130" s="18"/>
      <c r="U130" s="18"/>
      <c r="V130" s="18"/>
      <c r="W130" s="18"/>
      <c r="X130" s="18"/>
      <c r="Y130" s="18"/>
      <c r="Z130" s="18"/>
      <c r="AA130" s="18"/>
      <c r="AB130" s="18"/>
    </row>
    <row r="131" spans="1:28" x14ac:dyDescent="0.25">
      <c r="A131" s="18"/>
      <c r="B131" s="18"/>
      <c r="C131" s="18"/>
      <c r="D131" s="18"/>
      <c r="E131" s="18"/>
      <c r="F131" s="18"/>
      <c r="G131" s="18"/>
      <c r="H131" s="18"/>
      <c r="I131" s="18"/>
      <c r="J131" s="18"/>
      <c r="K131" s="18"/>
      <c r="L131" s="18"/>
      <c r="M131" s="18"/>
      <c r="N131" s="18"/>
      <c r="O131" s="18"/>
      <c r="P131" s="18"/>
      <c r="Q131" s="18"/>
      <c r="R131" s="18"/>
      <c r="S131" s="18"/>
      <c r="T131" s="18"/>
      <c r="U131" s="18"/>
      <c r="V131" s="18"/>
      <c r="W131" s="18"/>
      <c r="X131" s="18"/>
      <c r="Y131" s="18"/>
      <c r="Z131" s="18"/>
      <c r="AA131" s="18"/>
      <c r="AB131" s="18"/>
    </row>
    <row r="132" spans="1:28" x14ac:dyDescent="0.25">
      <c r="A132" s="18"/>
      <c r="B132" s="18"/>
      <c r="C132" s="18"/>
      <c r="D132" s="18"/>
      <c r="E132" s="18"/>
      <c r="F132" s="18"/>
      <c r="G132" s="18"/>
      <c r="H132" s="18"/>
      <c r="I132" s="18"/>
      <c r="J132" s="18"/>
      <c r="K132" s="18"/>
      <c r="L132" s="18"/>
      <c r="M132" s="18"/>
      <c r="N132" s="18"/>
      <c r="O132" s="18"/>
      <c r="P132" s="18"/>
      <c r="Q132" s="18"/>
      <c r="R132" s="18"/>
      <c r="S132" s="18"/>
      <c r="T132" s="18"/>
      <c r="U132" s="18"/>
      <c r="V132" s="18"/>
      <c r="W132" s="18"/>
      <c r="X132" s="18"/>
      <c r="Y132" s="18"/>
      <c r="Z132" s="18"/>
      <c r="AA132" s="18"/>
      <c r="AB132" s="18"/>
    </row>
    <row r="133" spans="1:28" x14ac:dyDescent="0.25">
      <c r="A133" s="18"/>
      <c r="B133" s="18"/>
      <c r="C133" s="18"/>
      <c r="D133" s="18"/>
      <c r="E133" s="18"/>
      <c r="F133" s="18"/>
      <c r="G133" s="18"/>
      <c r="H133" s="18"/>
      <c r="I133" s="18"/>
      <c r="J133" s="18"/>
      <c r="K133" s="18"/>
      <c r="L133" s="18"/>
      <c r="M133" s="18"/>
      <c r="N133" s="18"/>
      <c r="O133" s="18"/>
      <c r="P133" s="18"/>
      <c r="Q133" s="18"/>
      <c r="R133" s="18"/>
      <c r="S133" s="18"/>
      <c r="T133" s="18"/>
      <c r="U133" s="18"/>
      <c r="V133" s="18"/>
      <c r="W133" s="18"/>
      <c r="X133" s="18"/>
      <c r="Y133" s="18"/>
      <c r="Z133" s="18"/>
      <c r="AA133" s="18"/>
      <c r="AB133" s="18"/>
    </row>
    <row r="134" spans="1:28" x14ac:dyDescent="0.25">
      <c r="A134" s="18"/>
      <c r="B134" s="18"/>
      <c r="C134" s="18"/>
      <c r="D134" s="18"/>
      <c r="E134" s="18"/>
      <c r="F134" s="18"/>
      <c r="G134" s="18"/>
      <c r="H134" s="18"/>
      <c r="I134" s="18"/>
      <c r="J134" s="18"/>
      <c r="K134" s="18"/>
      <c r="L134" s="18"/>
      <c r="M134" s="18"/>
      <c r="N134" s="18"/>
      <c r="O134" s="18"/>
      <c r="P134" s="18"/>
      <c r="Q134" s="18"/>
      <c r="R134" s="18"/>
      <c r="S134" s="18"/>
      <c r="T134" s="18"/>
      <c r="U134" s="18"/>
      <c r="V134" s="18"/>
      <c r="W134" s="18"/>
      <c r="X134" s="18"/>
      <c r="Y134" s="18"/>
      <c r="Z134" s="18"/>
      <c r="AA134" s="18"/>
      <c r="AB134" s="18"/>
    </row>
    <row r="135" spans="1:28" x14ac:dyDescent="0.25">
      <c r="A135" s="18"/>
      <c r="B135" s="18"/>
      <c r="C135" s="18"/>
      <c r="D135" s="18"/>
      <c r="E135" s="18"/>
      <c r="F135" s="18"/>
      <c r="G135" s="18"/>
      <c r="H135" s="18"/>
      <c r="I135" s="18"/>
      <c r="J135" s="18"/>
      <c r="K135" s="18"/>
      <c r="L135" s="18"/>
      <c r="M135" s="18"/>
      <c r="N135" s="18"/>
      <c r="O135" s="18"/>
      <c r="P135" s="18"/>
      <c r="Q135" s="18"/>
      <c r="R135" s="18"/>
      <c r="S135" s="18"/>
      <c r="T135" s="18"/>
      <c r="U135" s="18"/>
      <c r="V135" s="18"/>
      <c r="W135" s="18"/>
      <c r="X135" s="18"/>
      <c r="Y135" s="18"/>
      <c r="Z135" s="18"/>
      <c r="AA135" s="18"/>
      <c r="AB135" s="18"/>
    </row>
    <row r="136" spans="1:28" x14ac:dyDescent="0.25">
      <c r="A136" s="18"/>
      <c r="B136" s="18"/>
      <c r="C136" s="18"/>
      <c r="D136" s="18"/>
      <c r="E136" s="18"/>
      <c r="F136" s="18"/>
      <c r="G136" s="18"/>
      <c r="H136" s="18"/>
      <c r="I136" s="18"/>
      <c r="J136" s="18"/>
      <c r="K136" s="18"/>
      <c r="L136" s="18"/>
      <c r="M136" s="18"/>
      <c r="N136" s="18"/>
      <c r="O136" s="18"/>
      <c r="P136" s="18"/>
      <c r="Q136" s="18"/>
      <c r="R136" s="18"/>
      <c r="S136" s="18"/>
      <c r="T136" s="18"/>
      <c r="U136" s="18"/>
      <c r="V136" s="18"/>
      <c r="W136" s="18"/>
      <c r="X136" s="18"/>
      <c r="Y136" s="18"/>
      <c r="Z136" s="18"/>
      <c r="AA136" s="18"/>
      <c r="AB136" s="18"/>
    </row>
    <row r="137" spans="1:28" x14ac:dyDescent="0.25">
      <c r="A137" s="18"/>
      <c r="B137" s="18"/>
      <c r="C137" s="18"/>
      <c r="D137" s="18"/>
      <c r="E137" s="18"/>
      <c r="F137" s="18"/>
      <c r="G137" s="18"/>
      <c r="H137" s="18"/>
      <c r="I137" s="18"/>
      <c r="J137" s="18"/>
      <c r="K137" s="18"/>
      <c r="L137" s="18"/>
      <c r="M137" s="18"/>
      <c r="N137" s="18"/>
      <c r="O137" s="18"/>
      <c r="P137" s="18"/>
      <c r="Q137" s="18"/>
      <c r="R137" s="18"/>
      <c r="S137" s="18"/>
      <c r="T137" s="18"/>
      <c r="U137" s="18"/>
      <c r="V137" s="18"/>
      <c r="W137" s="18"/>
      <c r="X137" s="18"/>
      <c r="Y137" s="18"/>
      <c r="Z137" s="18"/>
      <c r="AA137" s="18"/>
      <c r="AB137" s="18"/>
    </row>
    <row r="138" spans="1:28" x14ac:dyDescent="0.25">
      <c r="A138" s="18"/>
      <c r="B138" s="18"/>
      <c r="C138" s="18"/>
      <c r="D138" s="18"/>
      <c r="E138" s="18"/>
      <c r="F138" s="18"/>
      <c r="G138" s="18"/>
      <c r="H138" s="18"/>
      <c r="I138" s="18"/>
      <c r="J138" s="18"/>
      <c r="K138" s="18"/>
      <c r="L138" s="18"/>
      <c r="M138" s="18"/>
      <c r="N138" s="18"/>
      <c r="O138" s="18"/>
      <c r="P138" s="18"/>
      <c r="Q138" s="18"/>
      <c r="R138" s="18"/>
      <c r="S138" s="18"/>
      <c r="T138" s="18"/>
      <c r="U138" s="18"/>
      <c r="V138" s="18"/>
      <c r="W138" s="18"/>
      <c r="X138" s="18"/>
      <c r="Y138" s="18"/>
      <c r="Z138" s="18"/>
      <c r="AA138" s="18"/>
      <c r="AB138" s="18"/>
    </row>
    <row r="139" spans="1:28" x14ac:dyDescent="0.25">
      <c r="A139" s="18"/>
      <c r="B139" s="18"/>
      <c r="C139" s="18"/>
      <c r="D139" s="18"/>
      <c r="E139" s="18"/>
      <c r="F139" s="18"/>
      <c r="G139" s="18"/>
      <c r="H139" s="18"/>
      <c r="I139" s="18"/>
      <c r="J139" s="18"/>
      <c r="K139" s="18"/>
      <c r="L139" s="18"/>
      <c r="M139" s="18"/>
      <c r="N139" s="18"/>
      <c r="O139" s="18"/>
      <c r="P139" s="18"/>
      <c r="Q139" s="18"/>
      <c r="R139" s="18"/>
      <c r="S139" s="18"/>
      <c r="T139" s="18"/>
      <c r="U139" s="18"/>
      <c r="V139" s="18"/>
      <c r="W139" s="18"/>
      <c r="X139" s="18"/>
      <c r="Y139" s="18"/>
      <c r="Z139" s="18"/>
      <c r="AA139" s="18"/>
      <c r="AB139" s="18"/>
    </row>
    <row r="140" spans="1:28" x14ac:dyDescent="0.25">
      <c r="A140" s="18"/>
      <c r="B140" s="18"/>
      <c r="C140" s="18"/>
      <c r="D140" s="18"/>
      <c r="E140" s="18"/>
      <c r="F140" s="18"/>
      <c r="G140" s="18"/>
      <c r="H140" s="18"/>
      <c r="I140" s="18"/>
      <c r="J140" s="18"/>
      <c r="K140" s="18"/>
      <c r="L140" s="18"/>
      <c r="M140" s="18"/>
      <c r="N140" s="18"/>
      <c r="O140" s="18"/>
      <c r="P140" s="18"/>
      <c r="Q140" s="18"/>
      <c r="R140" s="18"/>
      <c r="S140" s="18"/>
      <c r="T140" s="18"/>
      <c r="U140" s="18"/>
      <c r="V140" s="18"/>
      <c r="W140" s="18"/>
      <c r="X140" s="18"/>
      <c r="Y140" s="18"/>
      <c r="Z140" s="18"/>
      <c r="AA140" s="18"/>
      <c r="AB140" s="18"/>
    </row>
    <row r="141" spans="1:28" x14ac:dyDescent="0.25">
      <c r="A141" s="18"/>
      <c r="B141" s="18"/>
      <c r="C141" s="18"/>
      <c r="D141" s="18"/>
      <c r="E141" s="18"/>
      <c r="F141" s="18"/>
      <c r="G141" s="18"/>
      <c r="H141" s="18"/>
      <c r="I141" s="18"/>
      <c r="J141" s="18"/>
      <c r="K141" s="18"/>
      <c r="L141" s="18"/>
      <c r="M141" s="18"/>
      <c r="N141" s="18"/>
      <c r="O141" s="18"/>
      <c r="P141" s="18"/>
      <c r="Q141" s="18"/>
      <c r="R141" s="18"/>
      <c r="S141" s="18"/>
      <c r="T141" s="18"/>
      <c r="U141" s="18"/>
      <c r="V141" s="18"/>
      <c r="W141" s="18"/>
      <c r="X141" s="18"/>
      <c r="Y141" s="18"/>
      <c r="Z141" s="18"/>
      <c r="AA141" s="18"/>
      <c r="AB141" s="18"/>
    </row>
    <row r="142" spans="1:28" x14ac:dyDescent="0.25">
      <c r="A142" s="18"/>
      <c r="B142" s="18"/>
      <c r="C142" s="18"/>
      <c r="D142" s="18"/>
      <c r="E142" s="18"/>
      <c r="F142" s="18"/>
      <c r="G142" s="18"/>
      <c r="H142" s="18"/>
      <c r="I142" s="18"/>
      <c r="J142" s="18"/>
      <c r="K142" s="18"/>
      <c r="L142" s="18"/>
      <c r="M142" s="18"/>
      <c r="N142" s="18"/>
      <c r="O142" s="18"/>
      <c r="P142" s="18"/>
      <c r="Q142" s="18"/>
      <c r="R142" s="18"/>
      <c r="S142" s="18"/>
      <c r="T142" s="18"/>
      <c r="U142" s="18"/>
      <c r="V142" s="18"/>
      <c r="W142" s="18"/>
      <c r="X142" s="18"/>
      <c r="Y142" s="18"/>
      <c r="Z142" s="18"/>
      <c r="AA142" s="18"/>
      <c r="AB142" s="18"/>
    </row>
    <row r="143" spans="1:28" x14ac:dyDescent="0.25">
      <c r="A143" s="18"/>
      <c r="B143" s="18"/>
      <c r="C143" s="18"/>
      <c r="D143" s="18"/>
      <c r="E143" s="18"/>
      <c r="F143" s="18"/>
      <c r="G143" s="18"/>
      <c r="H143" s="18"/>
      <c r="I143" s="18"/>
      <c r="J143" s="18"/>
      <c r="K143" s="18"/>
      <c r="L143" s="18"/>
      <c r="M143" s="18"/>
      <c r="N143" s="18"/>
      <c r="O143" s="18"/>
      <c r="P143" s="18"/>
      <c r="Q143" s="18"/>
      <c r="R143" s="18"/>
      <c r="S143" s="18"/>
      <c r="T143" s="18"/>
      <c r="U143" s="18"/>
      <c r="V143" s="18"/>
      <c r="W143" s="18"/>
      <c r="X143" s="18"/>
      <c r="Y143" s="18"/>
      <c r="Z143" s="18"/>
      <c r="AA143" s="18"/>
      <c r="AB143" s="18"/>
    </row>
    <row r="144" spans="1:28" x14ac:dyDescent="0.25">
      <c r="A144" s="18"/>
      <c r="B144" s="18"/>
      <c r="C144" s="18"/>
      <c r="D144" s="18"/>
      <c r="E144" s="18"/>
      <c r="F144" s="18"/>
      <c r="G144" s="18"/>
      <c r="H144" s="18"/>
      <c r="I144" s="18"/>
      <c r="J144" s="18"/>
      <c r="K144" s="18"/>
      <c r="L144" s="18"/>
      <c r="M144" s="18"/>
      <c r="N144" s="18"/>
      <c r="O144" s="18"/>
      <c r="P144" s="18"/>
      <c r="Q144" s="18"/>
      <c r="R144" s="18"/>
      <c r="S144" s="18"/>
      <c r="T144" s="18"/>
      <c r="U144" s="18"/>
      <c r="V144" s="18"/>
      <c r="W144" s="18"/>
      <c r="X144" s="18"/>
      <c r="Y144" s="18"/>
      <c r="Z144" s="18"/>
      <c r="AA144" s="18"/>
      <c r="AB144" s="18"/>
    </row>
    <row r="145" spans="1:28" x14ac:dyDescent="0.25">
      <c r="A145" s="18"/>
      <c r="B145" s="18"/>
      <c r="C145" s="18"/>
      <c r="D145" s="18"/>
      <c r="E145" s="18"/>
      <c r="F145" s="18"/>
      <c r="G145" s="18"/>
      <c r="H145" s="18"/>
      <c r="I145" s="18"/>
      <c r="J145" s="18"/>
      <c r="K145" s="18"/>
      <c r="L145" s="18"/>
      <c r="M145" s="18"/>
      <c r="N145" s="18"/>
      <c r="O145" s="18"/>
      <c r="P145" s="18"/>
      <c r="Q145" s="18"/>
      <c r="R145" s="18"/>
      <c r="S145" s="18"/>
      <c r="T145" s="18"/>
      <c r="U145" s="18"/>
      <c r="V145" s="18"/>
      <c r="W145" s="18"/>
      <c r="X145" s="18"/>
      <c r="Y145" s="18"/>
      <c r="Z145" s="18"/>
      <c r="AA145" s="18"/>
      <c r="AB145" s="18"/>
    </row>
    <row r="146" spans="1:28" x14ac:dyDescent="0.25">
      <c r="A146" s="18"/>
      <c r="B146" s="18"/>
      <c r="C146" s="18"/>
      <c r="D146" s="18"/>
      <c r="E146" s="18"/>
      <c r="F146" s="18"/>
      <c r="G146" s="18"/>
      <c r="H146" s="18"/>
      <c r="I146" s="18"/>
      <c r="J146" s="18"/>
      <c r="K146" s="18"/>
      <c r="L146" s="18"/>
      <c r="M146" s="18"/>
      <c r="N146" s="18"/>
      <c r="O146" s="18"/>
      <c r="P146" s="18"/>
      <c r="Q146" s="18"/>
      <c r="R146" s="18"/>
      <c r="S146" s="18"/>
      <c r="T146" s="18"/>
      <c r="U146" s="18"/>
      <c r="V146" s="18"/>
      <c r="W146" s="18"/>
      <c r="X146" s="18"/>
      <c r="Y146" s="18"/>
      <c r="Z146" s="18"/>
      <c r="AA146" s="18"/>
      <c r="AB146" s="18"/>
    </row>
    <row r="147" spans="1:28" x14ac:dyDescent="0.25">
      <c r="A147" s="18"/>
      <c r="B147" s="18"/>
      <c r="C147" s="18"/>
      <c r="D147" s="18"/>
      <c r="E147" s="18"/>
      <c r="F147" s="18"/>
      <c r="G147" s="18"/>
      <c r="H147" s="18"/>
      <c r="I147" s="18"/>
      <c r="J147" s="18"/>
      <c r="K147" s="18"/>
      <c r="L147" s="18"/>
      <c r="M147" s="18"/>
      <c r="N147" s="18"/>
      <c r="O147" s="18"/>
      <c r="P147" s="18"/>
      <c r="Q147" s="18"/>
      <c r="R147" s="18"/>
      <c r="S147" s="18"/>
      <c r="T147" s="18"/>
      <c r="U147" s="18"/>
      <c r="V147" s="18"/>
      <c r="W147" s="18"/>
      <c r="X147" s="18"/>
      <c r="Y147" s="18"/>
      <c r="Z147" s="18"/>
      <c r="AA147" s="18"/>
      <c r="AB147" s="18"/>
    </row>
    <row r="148" spans="1:28" x14ac:dyDescent="0.25">
      <c r="A148" s="18"/>
      <c r="B148" s="18"/>
      <c r="C148" s="18"/>
      <c r="D148" s="18"/>
      <c r="E148" s="18"/>
      <c r="F148" s="18"/>
      <c r="G148" s="18"/>
      <c r="H148" s="18"/>
      <c r="I148" s="18"/>
      <c r="J148" s="18"/>
      <c r="K148" s="18"/>
      <c r="L148" s="18"/>
      <c r="M148" s="18"/>
      <c r="N148" s="18"/>
      <c r="O148" s="18"/>
      <c r="P148" s="18"/>
      <c r="Q148" s="18"/>
      <c r="R148" s="18"/>
      <c r="S148" s="18"/>
      <c r="T148" s="18"/>
      <c r="U148" s="18"/>
      <c r="V148" s="18"/>
      <c r="W148" s="18"/>
      <c r="X148" s="18"/>
      <c r="Y148" s="18"/>
      <c r="Z148" s="18"/>
      <c r="AA148" s="18"/>
      <c r="AB148" s="18"/>
    </row>
    <row r="149" spans="1:28" x14ac:dyDescent="0.25">
      <c r="A149" s="18"/>
      <c r="B149" s="18"/>
      <c r="C149" s="18"/>
      <c r="D149" s="18"/>
      <c r="E149" s="18"/>
      <c r="F149" s="18"/>
      <c r="G149" s="18"/>
      <c r="H149" s="18"/>
      <c r="I149" s="18"/>
      <c r="J149" s="18"/>
      <c r="K149" s="18"/>
      <c r="L149" s="18"/>
      <c r="M149" s="18"/>
      <c r="N149" s="18"/>
      <c r="O149" s="18"/>
      <c r="P149" s="18"/>
      <c r="Q149" s="18"/>
      <c r="R149" s="18"/>
      <c r="S149" s="18"/>
      <c r="T149" s="18"/>
      <c r="U149" s="18"/>
      <c r="V149" s="18"/>
      <c r="W149" s="18"/>
      <c r="X149" s="18"/>
      <c r="Y149" s="18"/>
      <c r="Z149" s="18"/>
      <c r="AA149" s="18"/>
      <c r="AB149" s="18"/>
    </row>
    <row r="150" spans="1:28" x14ac:dyDescent="0.25">
      <c r="A150" s="18"/>
      <c r="B150" s="18"/>
      <c r="C150" s="18"/>
      <c r="D150" s="18"/>
      <c r="E150" s="18"/>
      <c r="F150" s="18"/>
      <c r="G150" s="18"/>
      <c r="H150" s="18"/>
      <c r="I150" s="18"/>
      <c r="J150" s="18"/>
      <c r="K150" s="18"/>
      <c r="L150" s="18"/>
      <c r="M150" s="18"/>
      <c r="N150" s="18"/>
      <c r="O150" s="18"/>
      <c r="P150" s="18"/>
      <c r="Q150" s="18"/>
      <c r="R150" s="18"/>
      <c r="S150" s="18"/>
      <c r="T150" s="18"/>
      <c r="U150" s="18"/>
      <c r="V150" s="18"/>
      <c r="W150" s="18"/>
      <c r="X150" s="18"/>
      <c r="Y150" s="18"/>
      <c r="Z150" s="18"/>
      <c r="AA150" s="18"/>
      <c r="AB150" s="18"/>
    </row>
    <row r="151" spans="1:28" x14ac:dyDescent="0.25">
      <c r="A151" s="18"/>
      <c r="B151" s="18"/>
      <c r="C151" s="18"/>
      <c r="D151" s="18"/>
      <c r="E151" s="18"/>
      <c r="F151" s="18"/>
      <c r="G151" s="18"/>
      <c r="H151" s="18"/>
      <c r="I151" s="18"/>
      <c r="J151" s="18"/>
      <c r="K151" s="18"/>
      <c r="L151" s="18"/>
      <c r="M151" s="18"/>
      <c r="N151" s="18"/>
      <c r="O151" s="18"/>
      <c r="P151" s="18"/>
      <c r="Q151" s="18"/>
      <c r="R151" s="18"/>
      <c r="S151" s="18"/>
      <c r="T151" s="18"/>
      <c r="U151" s="18"/>
      <c r="V151" s="18"/>
      <c r="W151" s="18"/>
      <c r="X151" s="18"/>
      <c r="Y151" s="18"/>
      <c r="Z151" s="18"/>
      <c r="AA151" s="18"/>
      <c r="AB151" s="18"/>
    </row>
    <row r="152" spans="1:28" x14ac:dyDescent="0.25">
      <c r="A152" s="18"/>
      <c r="B152" s="18"/>
      <c r="C152" s="18"/>
      <c r="D152" s="18"/>
      <c r="E152" s="18"/>
      <c r="F152" s="18"/>
      <c r="G152" s="18"/>
      <c r="H152" s="18"/>
      <c r="I152" s="18"/>
      <c r="J152" s="18"/>
      <c r="K152" s="18"/>
      <c r="L152" s="18"/>
      <c r="M152" s="18"/>
      <c r="N152" s="18"/>
      <c r="O152" s="18"/>
      <c r="P152" s="18"/>
      <c r="Q152" s="18"/>
      <c r="R152" s="18"/>
      <c r="S152" s="18"/>
      <c r="T152" s="18"/>
      <c r="U152" s="18"/>
      <c r="V152" s="18"/>
      <c r="W152" s="18"/>
      <c r="X152" s="18"/>
      <c r="Y152" s="18"/>
      <c r="Z152" s="18"/>
      <c r="AA152" s="18"/>
      <c r="AB152" s="18"/>
    </row>
    <row r="153" spans="1:28" x14ac:dyDescent="0.25">
      <c r="A153" s="18"/>
      <c r="B153" s="18"/>
      <c r="C153" s="18"/>
      <c r="D153" s="18"/>
      <c r="E153" s="18"/>
      <c r="F153" s="18"/>
      <c r="G153" s="18"/>
      <c r="H153" s="18"/>
      <c r="I153" s="18"/>
      <c r="J153" s="18"/>
      <c r="K153" s="18"/>
      <c r="L153" s="18"/>
      <c r="M153" s="18"/>
      <c r="N153" s="18"/>
      <c r="O153" s="18"/>
      <c r="P153" s="18"/>
      <c r="Q153" s="18"/>
      <c r="R153" s="18"/>
      <c r="S153" s="18"/>
      <c r="T153" s="18"/>
      <c r="U153" s="18"/>
      <c r="V153" s="18"/>
      <c r="W153" s="18"/>
      <c r="X153" s="18"/>
      <c r="Y153" s="18"/>
      <c r="Z153" s="18"/>
      <c r="AA153" s="18"/>
      <c r="AB153" s="18"/>
    </row>
    <row r="154" spans="1:28" x14ac:dyDescent="0.25">
      <c r="A154" s="18"/>
      <c r="B154" s="18"/>
      <c r="C154" s="18"/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8"/>
      <c r="O154" s="18"/>
      <c r="P154" s="18"/>
      <c r="Q154" s="18"/>
      <c r="R154" s="18"/>
      <c r="S154" s="18"/>
      <c r="T154" s="18"/>
      <c r="U154" s="18"/>
      <c r="V154" s="18"/>
      <c r="W154" s="18"/>
      <c r="X154" s="18"/>
      <c r="Y154" s="18"/>
      <c r="Z154" s="18"/>
      <c r="AA154" s="18"/>
      <c r="AB154" s="18"/>
    </row>
    <row r="155" spans="1:28" x14ac:dyDescent="0.25">
      <c r="A155" s="18"/>
      <c r="B155" s="18"/>
      <c r="C155" s="18"/>
      <c r="D155" s="18"/>
      <c r="E155" s="18"/>
      <c r="F155" s="18"/>
      <c r="G155" s="18"/>
      <c r="H155" s="18"/>
      <c r="I155" s="18"/>
      <c r="J155" s="18"/>
      <c r="K155" s="18"/>
      <c r="L155" s="18"/>
      <c r="M155" s="18"/>
      <c r="N155" s="18"/>
      <c r="O155" s="18"/>
      <c r="P155" s="18"/>
      <c r="Q155" s="18"/>
      <c r="R155" s="18"/>
      <c r="S155" s="18"/>
      <c r="T155" s="18"/>
      <c r="U155" s="18"/>
      <c r="V155" s="18"/>
      <c r="W155" s="18"/>
      <c r="X155" s="18"/>
      <c r="Y155" s="18"/>
      <c r="Z155" s="18"/>
      <c r="AA155" s="18"/>
      <c r="AB155" s="18"/>
    </row>
    <row r="156" spans="1:28" x14ac:dyDescent="0.25">
      <c r="A156" s="18"/>
      <c r="B156" s="18"/>
      <c r="C156" s="18"/>
      <c r="D156" s="18"/>
      <c r="E156" s="18"/>
      <c r="F156" s="18"/>
      <c r="G156" s="18"/>
      <c r="H156" s="18"/>
      <c r="I156" s="18"/>
      <c r="J156" s="18"/>
      <c r="K156" s="18"/>
      <c r="L156" s="18"/>
      <c r="M156" s="18"/>
      <c r="N156" s="18"/>
      <c r="O156" s="18"/>
      <c r="P156" s="18"/>
      <c r="Q156" s="18"/>
      <c r="R156" s="18"/>
      <c r="S156" s="18"/>
      <c r="T156" s="18"/>
      <c r="U156" s="18"/>
      <c r="V156" s="18"/>
      <c r="W156" s="18"/>
      <c r="X156" s="18"/>
      <c r="Y156" s="18"/>
      <c r="Z156" s="18"/>
      <c r="AA156" s="18"/>
      <c r="AB156" s="18"/>
    </row>
    <row r="157" spans="1:28" x14ac:dyDescent="0.25">
      <c r="A157" s="18"/>
      <c r="B157" s="18"/>
      <c r="C157" s="18"/>
      <c r="D157" s="18"/>
      <c r="E157" s="18"/>
      <c r="F157" s="18"/>
      <c r="G157" s="18"/>
      <c r="H157" s="18"/>
      <c r="I157" s="18"/>
      <c r="J157" s="18"/>
      <c r="K157" s="18"/>
      <c r="L157" s="18"/>
      <c r="M157" s="18"/>
      <c r="N157" s="18"/>
      <c r="O157" s="18"/>
      <c r="P157" s="18"/>
      <c r="Q157" s="18"/>
      <c r="R157" s="18"/>
      <c r="S157" s="18"/>
      <c r="T157" s="18"/>
      <c r="U157" s="18"/>
      <c r="V157" s="18"/>
      <c r="W157" s="18"/>
      <c r="X157" s="18"/>
      <c r="Y157" s="18"/>
      <c r="Z157" s="18"/>
      <c r="AA157" s="18"/>
      <c r="AB157" s="18"/>
    </row>
    <row r="158" spans="1:28" x14ac:dyDescent="0.25">
      <c r="A158" s="18"/>
      <c r="B158" s="18"/>
      <c r="C158" s="18"/>
      <c r="D158" s="18"/>
      <c r="E158" s="18"/>
      <c r="F158" s="18"/>
      <c r="G158" s="18"/>
      <c r="H158" s="18"/>
      <c r="I158" s="18"/>
      <c r="J158" s="18"/>
      <c r="K158" s="18"/>
      <c r="L158" s="18"/>
      <c r="M158" s="18"/>
      <c r="N158" s="18"/>
      <c r="O158" s="18"/>
      <c r="P158" s="18"/>
      <c r="Q158" s="18"/>
      <c r="R158" s="18"/>
      <c r="S158" s="18"/>
      <c r="T158" s="18"/>
      <c r="U158" s="18"/>
      <c r="V158" s="18"/>
      <c r="W158" s="18"/>
      <c r="X158" s="18"/>
      <c r="Y158" s="18"/>
      <c r="Z158" s="18"/>
      <c r="AA158" s="18"/>
      <c r="AB158" s="18"/>
    </row>
    <row r="159" spans="1:28" x14ac:dyDescent="0.25">
      <c r="A159" s="18"/>
      <c r="B159" s="18"/>
      <c r="C159" s="18"/>
      <c r="D159" s="18"/>
      <c r="E159" s="18"/>
      <c r="F159" s="18"/>
      <c r="G159" s="18"/>
      <c r="H159" s="18"/>
      <c r="I159" s="18"/>
      <c r="J159" s="18"/>
      <c r="K159" s="18"/>
      <c r="L159" s="18"/>
      <c r="M159" s="18"/>
      <c r="N159" s="18"/>
      <c r="O159" s="18"/>
      <c r="P159" s="18"/>
      <c r="Q159" s="18"/>
      <c r="R159" s="18"/>
      <c r="S159" s="18"/>
      <c r="T159" s="18"/>
      <c r="U159" s="18"/>
      <c r="V159" s="18"/>
      <c r="W159" s="18"/>
      <c r="X159" s="18"/>
      <c r="Y159" s="18"/>
      <c r="Z159" s="18"/>
      <c r="AA159" s="18"/>
      <c r="AB159" s="18"/>
    </row>
    <row r="160" spans="1:28" x14ac:dyDescent="0.25">
      <c r="A160" s="18"/>
      <c r="B160" s="18"/>
      <c r="C160" s="18"/>
      <c r="D160" s="18"/>
      <c r="E160" s="18"/>
      <c r="F160" s="18"/>
      <c r="G160" s="18"/>
      <c r="H160" s="18"/>
      <c r="I160" s="18"/>
      <c r="J160" s="18"/>
      <c r="K160" s="18"/>
      <c r="L160" s="18"/>
      <c r="M160" s="18"/>
      <c r="N160" s="18"/>
      <c r="O160" s="18"/>
      <c r="P160" s="18"/>
      <c r="Q160" s="18"/>
      <c r="R160" s="18"/>
      <c r="S160" s="18"/>
      <c r="T160" s="18"/>
      <c r="U160" s="18"/>
      <c r="V160" s="18"/>
      <c r="W160" s="18"/>
      <c r="X160" s="18"/>
      <c r="Y160" s="18"/>
      <c r="Z160" s="18"/>
      <c r="AA160" s="18"/>
      <c r="AB160" s="18"/>
    </row>
    <row r="161" spans="1:28" x14ac:dyDescent="0.25">
      <c r="A161" s="18"/>
      <c r="B161" s="18"/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  <c r="O161" s="18"/>
      <c r="P161" s="18"/>
      <c r="Q161" s="18"/>
      <c r="R161" s="18"/>
      <c r="S161" s="18"/>
      <c r="T161" s="18"/>
      <c r="U161" s="18"/>
      <c r="V161" s="18"/>
      <c r="W161" s="18"/>
      <c r="X161" s="18"/>
      <c r="Y161" s="18"/>
      <c r="Z161" s="18"/>
      <c r="AA161" s="18"/>
      <c r="AB161" s="18"/>
    </row>
    <row r="162" spans="1:28" x14ac:dyDescent="0.25">
      <c r="A162" s="18"/>
      <c r="B162" s="18"/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8"/>
      <c r="O162" s="18"/>
      <c r="P162" s="18"/>
      <c r="Q162" s="18"/>
      <c r="R162" s="18"/>
      <c r="S162" s="18"/>
      <c r="T162" s="18"/>
      <c r="U162" s="18"/>
      <c r="V162" s="18"/>
      <c r="W162" s="18"/>
      <c r="X162" s="18"/>
      <c r="Y162" s="18"/>
      <c r="Z162" s="18"/>
      <c r="AA162" s="18"/>
      <c r="AB162" s="18"/>
    </row>
    <row r="163" spans="1:28" x14ac:dyDescent="0.25">
      <c r="A163" s="18"/>
      <c r="B163" s="18"/>
      <c r="C163" s="18"/>
      <c r="D163" s="18"/>
      <c r="E163" s="18"/>
      <c r="F163" s="18"/>
      <c r="G163" s="18"/>
      <c r="H163" s="18"/>
      <c r="I163" s="18"/>
      <c r="J163" s="18"/>
      <c r="K163" s="18"/>
      <c r="L163" s="18"/>
      <c r="M163" s="18"/>
      <c r="N163" s="18"/>
      <c r="O163" s="18"/>
      <c r="P163" s="18"/>
      <c r="Q163" s="18"/>
      <c r="R163" s="18"/>
      <c r="S163" s="18"/>
      <c r="T163" s="18"/>
      <c r="U163" s="18"/>
      <c r="V163" s="18"/>
      <c r="W163" s="18"/>
      <c r="X163" s="18"/>
      <c r="Y163" s="18"/>
      <c r="Z163" s="18"/>
      <c r="AA163" s="18"/>
      <c r="AB163" s="18"/>
    </row>
    <row r="164" spans="1:28" x14ac:dyDescent="0.25">
      <c r="A164" s="18"/>
      <c r="B164" s="18"/>
      <c r="C164" s="18"/>
      <c r="D164" s="18"/>
      <c r="E164" s="18"/>
      <c r="F164" s="18"/>
      <c r="G164" s="18"/>
      <c r="H164" s="18"/>
      <c r="I164" s="18"/>
      <c r="J164" s="18"/>
      <c r="K164" s="18"/>
      <c r="L164" s="18"/>
      <c r="M164" s="18"/>
      <c r="N164" s="18"/>
      <c r="O164" s="18"/>
      <c r="P164" s="18"/>
      <c r="Q164" s="18"/>
      <c r="R164" s="18"/>
      <c r="S164" s="18"/>
      <c r="T164" s="18"/>
      <c r="U164" s="18"/>
      <c r="V164" s="18"/>
      <c r="W164" s="18"/>
      <c r="X164" s="18"/>
      <c r="Y164" s="18"/>
      <c r="Z164" s="18"/>
      <c r="AA164" s="18"/>
      <c r="AB164" s="18"/>
    </row>
    <row r="165" spans="1:28" x14ac:dyDescent="0.25">
      <c r="A165" s="18"/>
      <c r="B165" s="18"/>
      <c r="C165" s="18"/>
      <c r="D165" s="18"/>
      <c r="E165" s="18"/>
      <c r="F165" s="18"/>
      <c r="G165" s="18"/>
      <c r="H165" s="18"/>
      <c r="I165" s="18"/>
      <c r="J165" s="18"/>
      <c r="K165" s="18"/>
      <c r="L165" s="18"/>
      <c r="M165" s="18"/>
      <c r="N165" s="18"/>
      <c r="O165" s="18"/>
      <c r="P165" s="18"/>
      <c r="Q165" s="18"/>
      <c r="R165" s="18"/>
      <c r="S165" s="18"/>
      <c r="T165" s="18"/>
      <c r="U165" s="18"/>
      <c r="V165" s="18"/>
      <c r="W165" s="18"/>
      <c r="X165" s="18"/>
      <c r="Y165" s="18"/>
      <c r="Z165" s="18"/>
      <c r="AA165" s="18"/>
      <c r="AB165" s="18"/>
    </row>
    <row r="166" spans="1:28" x14ac:dyDescent="0.25">
      <c r="A166" s="18"/>
      <c r="B166" s="18"/>
      <c r="C166" s="18"/>
      <c r="D166" s="18"/>
      <c r="E166" s="18"/>
      <c r="F166" s="18"/>
      <c r="G166" s="18"/>
      <c r="H166" s="18"/>
      <c r="I166" s="18"/>
      <c r="J166" s="18"/>
      <c r="K166" s="18"/>
      <c r="L166" s="18"/>
      <c r="M166" s="18"/>
      <c r="N166" s="18"/>
      <c r="O166" s="18"/>
      <c r="P166" s="18"/>
      <c r="Q166" s="18"/>
      <c r="R166" s="18"/>
      <c r="S166" s="18"/>
      <c r="T166" s="18"/>
      <c r="U166" s="18"/>
      <c r="V166" s="18"/>
      <c r="W166" s="18"/>
      <c r="X166" s="18"/>
      <c r="Y166" s="18"/>
      <c r="Z166" s="18"/>
      <c r="AA166" s="18"/>
      <c r="AB166" s="18"/>
    </row>
    <row r="167" spans="1:28" x14ac:dyDescent="0.25">
      <c r="A167" s="18"/>
      <c r="B167" s="18"/>
      <c r="C167" s="18"/>
      <c r="D167" s="18"/>
      <c r="E167" s="18"/>
      <c r="F167" s="18"/>
      <c r="G167" s="18"/>
      <c r="H167" s="18"/>
      <c r="I167" s="18"/>
      <c r="J167" s="18"/>
      <c r="K167" s="18"/>
      <c r="L167" s="18"/>
      <c r="M167" s="18"/>
      <c r="N167" s="18"/>
      <c r="O167" s="18"/>
      <c r="P167" s="18"/>
      <c r="Q167" s="18"/>
      <c r="R167" s="18"/>
      <c r="S167" s="18"/>
      <c r="T167" s="18"/>
      <c r="U167" s="18"/>
      <c r="V167" s="18"/>
      <c r="W167" s="18"/>
      <c r="X167" s="18"/>
      <c r="Y167" s="18"/>
      <c r="Z167" s="18"/>
      <c r="AA167" s="18"/>
      <c r="AB167" s="18"/>
    </row>
    <row r="168" spans="1:28" x14ac:dyDescent="0.25">
      <c r="A168" s="18"/>
      <c r="B168" s="18"/>
      <c r="C168" s="18"/>
      <c r="D168" s="18"/>
      <c r="E168" s="18"/>
      <c r="F168" s="18"/>
      <c r="G168" s="18"/>
      <c r="H168" s="18"/>
      <c r="I168" s="18"/>
      <c r="J168" s="18"/>
      <c r="K168" s="18"/>
      <c r="L168" s="18"/>
      <c r="M168" s="18"/>
      <c r="N168" s="18"/>
      <c r="O168" s="18"/>
      <c r="P168" s="18"/>
      <c r="Q168" s="18"/>
      <c r="R168" s="18"/>
      <c r="S168" s="18"/>
      <c r="T168" s="18"/>
      <c r="U168" s="18"/>
      <c r="V168" s="18"/>
      <c r="W168" s="18"/>
      <c r="X168" s="18"/>
      <c r="Y168" s="18"/>
      <c r="Z168" s="18"/>
      <c r="AA168" s="18"/>
      <c r="AB168" s="18"/>
    </row>
    <row r="169" spans="1:28" x14ac:dyDescent="0.25">
      <c r="A169" s="18"/>
      <c r="B169" s="18"/>
      <c r="C169" s="18"/>
      <c r="D169" s="18"/>
      <c r="E169" s="18"/>
      <c r="F169" s="18"/>
      <c r="G169" s="18"/>
      <c r="H169" s="18"/>
      <c r="I169" s="18"/>
      <c r="J169" s="18"/>
      <c r="K169" s="18"/>
      <c r="L169" s="18"/>
      <c r="M169" s="18"/>
      <c r="N169" s="18"/>
      <c r="O169" s="18"/>
      <c r="P169" s="18"/>
      <c r="Q169" s="18"/>
      <c r="R169" s="18"/>
      <c r="S169" s="18"/>
      <c r="T169" s="18"/>
      <c r="U169" s="18"/>
      <c r="V169" s="18"/>
      <c r="W169" s="18"/>
      <c r="X169" s="18"/>
      <c r="Y169" s="18"/>
      <c r="Z169" s="18"/>
      <c r="AA169" s="18"/>
      <c r="AB169" s="18"/>
    </row>
    <row r="170" spans="1:28" x14ac:dyDescent="0.25">
      <c r="A170" s="18"/>
      <c r="B170" s="18"/>
      <c r="C170" s="18"/>
      <c r="D170" s="18"/>
      <c r="E170" s="18"/>
      <c r="F170" s="18"/>
      <c r="G170" s="18"/>
      <c r="H170" s="18"/>
      <c r="I170" s="18"/>
      <c r="J170" s="18"/>
      <c r="K170" s="18"/>
      <c r="L170" s="18"/>
      <c r="M170" s="18"/>
      <c r="N170" s="18"/>
      <c r="O170" s="18"/>
      <c r="P170" s="18"/>
      <c r="Q170" s="18"/>
      <c r="R170" s="18"/>
      <c r="S170" s="18"/>
      <c r="T170" s="18"/>
      <c r="U170" s="18"/>
      <c r="V170" s="18"/>
      <c r="W170" s="18"/>
      <c r="X170" s="18"/>
      <c r="Y170" s="18"/>
      <c r="Z170" s="18"/>
      <c r="AA170" s="18"/>
      <c r="AB170" s="18"/>
    </row>
    <row r="171" spans="1:28" x14ac:dyDescent="0.25">
      <c r="A171" s="18"/>
      <c r="B171" s="18"/>
      <c r="C171" s="18"/>
      <c r="D171" s="18"/>
      <c r="E171" s="18"/>
      <c r="F171" s="18"/>
      <c r="G171" s="18"/>
      <c r="H171" s="18"/>
      <c r="I171" s="18"/>
      <c r="J171" s="18"/>
      <c r="K171" s="18"/>
      <c r="L171" s="18"/>
      <c r="M171" s="18"/>
      <c r="N171" s="18"/>
      <c r="O171" s="18"/>
      <c r="P171" s="18"/>
      <c r="Q171" s="18"/>
      <c r="R171" s="18"/>
      <c r="S171" s="18"/>
      <c r="T171" s="18"/>
      <c r="U171" s="18"/>
      <c r="V171" s="18"/>
      <c r="W171" s="18"/>
      <c r="X171" s="18"/>
      <c r="Y171" s="18"/>
      <c r="Z171" s="18"/>
      <c r="AA171" s="18"/>
      <c r="AB171" s="18"/>
    </row>
    <row r="172" spans="1:28" x14ac:dyDescent="0.25">
      <c r="A172" s="18"/>
      <c r="B172" s="18"/>
      <c r="C172" s="18"/>
      <c r="D172" s="18"/>
      <c r="E172" s="18"/>
      <c r="F172" s="18"/>
      <c r="G172" s="18"/>
      <c r="H172" s="18"/>
      <c r="I172" s="18"/>
      <c r="J172" s="18"/>
      <c r="K172" s="18"/>
      <c r="L172" s="18"/>
      <c r="M172" s="18"/>
      <c r="N172" s="18"/>
      <c r="O172" s="18"/>
      <c r="P172" s="18"/>
      <c r="Q172" s="18"/>
      <c r="R172" s="18"/>
      <c r="S172" s="18"/>
      <c r="T172" s="18"/>
      <c r="U172" s="18"/>
      <c r="V172" s="18"/>
      <c r="W172" s="18"/>
      <c r="X172" s="18"/>
      <c r="Y172" s="18"/>
      <c r="Z172" s="18"/>
      <c r="AA172" s="18"/>
      <c r="AB172" s="18"/>
    </row>
    <row r="173" spans="1:28" x14ac:dyDescent="0.25">
      <c r="A173" s="18"/>
      <c r="B173" s="18"/>
      <c r="C173" s="18"/>
      <c r="D173" s="18"/>
      <c r="E173" s="18"/>
      <c r="F173" s="18"/>
      <c r="G173" s="18"/>
      <c r="H173" s="18"/>
      <c r="I173" s="18"/>
      <c r="J173" s="18"/>
      <c r="K173" s="18"/>
      <c r="L173" s="18"/>
      <c r="M173" s="18"/>
      <c r="N173" s="18"/>
      <c r="O173" s="18"/>
      <c r="P173" s="18"/>
      <c r="Q173" s="18"/>
      <c r="R173" s="18"/>
      <c r="S173" s="18"/>
      <c r="T173" s="18"/>
      <c r="U173" s="18"/>
      <c r="V173" s="18"/>
      <c r="W173" s="18"/>
      <c r="X173" s="18"/>
      <c r="Y173" s="18"/>
      <c r="Z173" s="18"/>
      <c r="AA173" s="18"/>
      <c r="AB173" s="18"/>
    </row>
    <row r="174" spans="1:28" x14ac:dyDescent="0.25">
      <c r="A174" s="18"/>
      <c r="B174" s="18"/>
      <c r="C174" s="18"/>
      <c r="D174" s="18"/>
      <c r="E174" s="18"/>
      <c r="F174" s="18"/>
      <c r="G174" s="18"/>
      <c r="H174" s="18"/>
      <c r="I174" s="18"/>
      <c r="J174" s="18"/>
      <c r="K174" s="18"/>
      <c r="L174" s="18"/>
      <c r="M174" s="18"/>
      <c r="N174" s="18"/>
      <c r="O174" s="18"/>
      <c r="P174" s="18"/>
      <c r="Q174" s="18"/>
      <c r="R174" s="18"/>
      <c r="S174" s="18"/>
      <c r="T174" s="18"/>
      <c r="U174" s="18"/>
      <c r="V174" s="18"/>
      <c r="W174" s="18"/>
      <c r="X174" s="18"/>
      <c r="Y174" s="18"/>
      <c r="Z174" s="18"/>
      <c r="AA174" s="18"/>
      <c r="AB174" s="18"/>
    </row>
    <row r="175" spans="1:28" x14ac:dyDescent="0.25">
      <c r="A175" s="18"/>
      <c r="B175" s="18"/>
      <c r="C175" s="18"/>
      <c r="D175" s="18"/>
      <c r="E175" s="18"/>
      <c r="F175" s="18"/>
      <c r="G175" s="18"/>
      <c r="H175" s="18"/>
      <c r="I175" s="18"/>
      <c r="J175" s="18"/>
      <c r="K175" s="18"/>
      <c r="L175" s="18"/>
      <c r="M175" s="18"/>
      <c r="N175" s="18"/>
      <c r="O175" s="18"/>
      <c r="P175" s="18"/>
      <c r="Q175" s="18"/>
      <c r="R175" s="18"/>
      <c r="S175" s="18"/>
      <c r="T175" s="18"/>
      <c r="U175" s="18"/>
      <c r="V175" s="18"/>
      <c r="W175" s="18"/>
      <c r="X175" s="18"/>
      <c r="Y175" s="18"/>
      <c r="Z175" s="18"/>
      <c r="AA175" s="18"/>
      <c r="AB175" s="18"/>
    </row>
    <row r="176" spans="1:28" x14ac:dyDescent="0.25">
      <c r="A176" s="18"/>
      <c r="B176" s="18"/>
      <c r="C176" s="18"/>
      <c r="D176" s="18"/>
      <c r="E176" s="18"/>
      <c r="F176" s="18"/>
      <c r="G176" s="18"/>
      <c r="H176" s="18"/>
      <c r="I176" s="18"/>
      <c r="J176" s="18"/>
      <c r="K176" s="18"/>
      <c r="L176" s="18"/>
      <c r="M176" s="18"/>
      <c r="N176" s="18"/>
      <c r="O176" s="18"/>
      <c r="P176" s="18"/>
      <c r="Q176" s="18"/>
      <c r="R176" s="18"/>
      <c r="S176" s="18"/>
      <c r="T176" s="18"/>
      <c r="U176" s="18"/>
      <c r="V176" s="18"/>
      <c r="W176" s="18"/>
      <c r="X176" s="18"/>
      <c r="Y176" s="18"/>
      <c r="Z176" s="18"/>
      <c r="AA176" s="18"/>
      <c r="AB176" s="18"/>
    </row>
    <row r="177" spans="1:28" x14ac:dyDescent="0.25">
      <c r="A177" s="18"/>
      <c r="B177" s="18"/>
      <c r="C177" s="18"/>
      <c r="D177" s="18"/>
      <c r="E177" s="18"/>
      <c r="F177" s="18"/>
      <c r="G177" s="18"/>
      <c r="H177" s="18"/>
      <c r="I177" s="18"/>
      <c r="J177" s="18"/>
      <c r="K177" s="18"/>
      <c r="L177" s="18"/>
      <c r="M177" s="18"/>
      <c r="N177" s="18"/>
      <c r="O177" s="18"/>
      <c r="P177" s="18"/>
      <c r="Q177" s="18"/>
      <c r="R177" s="18"/>
      <c r="S177" s="18"/>
      <c r="T177" s="18"/>
      <c r="U177" s="18"/>
      <c r="V177" s="18"/>
      <c r="W177" s="18"/>
      <c r="X177" s="18"/>
      <c r="Y177" s="18"/>
      <c r="Z177" s="18"/>
      <c r="AA177" s="18"/>
      <c r="AB177" s="18"/>
    </row>
    <row r="178" spans="1:28" x14ac:dyDescent="0.25">
      <c r="A178" s="18"/>
      <c r="B178" s="18"/>
      <c r="C178" s="18"/>
      <c r="D178" s="18"/>
      <c r="E178" s="18"/>
      <c r="F178" s="18"/>
      <c r="G178" s="18"/>
      <c r="H178" s="18"/>
      <c r="I178" s="18"/>
      <c r="J178" s="18"/>
      <c r="K178" s="18"/>
      <c r="L178" s="18"/>
      <c r="M178" s="18"/>
      <c r="N178" s="18"/>
      <c r="O178" s="18"/>
      <c r="P178" s="18"/>
      <c r="Q178" s="18"/>
      <c r="R178" s="18"/>
      <c r="S178" s="18"/>
      <c r="T178" s="18"/>
      <c r="U178" s="18"/>
      <c r="V178" s="18"/>
      <c r="W178" s="18"/>
      <c r="X178" s="18"/>
      <c r="Y178" s="18"/>
      <c r="Z178" s="18"/>
      <c r="AA178" s="18"/>
      <c r="AB178" s="18"/>
    </row>
    <row r="179" spans="1:28" x14ac:dyDescent="0.25">
      <c r="A179" s="18"/>
      <c r="B179" s="18"/>
      <c r="C179" s="18"/>
      <c r="D179" s="18"/>
      <c r="E179" s="18"/>
      <c r="F179" s="18"/>
      <c r="G179" s="18"/>
      <c r="H179" s="18"/>
      <c r="I179" s="18"/>
      <c r="J179" s="18"/>
      <c r="K179" s="18"/>
      <c r="L179" s="18"/>
      <c r="M179" s="18"/>
      <c r="N179" s="18"/>
      <c r="O179" s="18"/>
      <c r="P179" s="18"/>
      <c r="Q179" s="18"/>
      <c r="R179" s="18"/>
      <c r="S179" s="18"/>
      <c r="T179" s="18"/>
      <c r="U179" s="18"/>
      <c r="V179" s="18"/>
      <c r="W179" s="18"/>
      <c r="X179" s="18"/>
      <c r="Y179" s="18"/>
      <c r="Z179" s="18"/>
      <c r="AA179" s="18"/>
      <c r="AB179" s="18"/>
    </row>
    <row r="180" spans="1:28" x14ac:dyDescent="0.25">
      <c r="A180" s="18"/>
      <c r="B180" s="18"/>
      <c r="C180" s="18"/>
      <c r="D180" s="18"/>
      <c r="E180" s="18"/>
      <c r="F180" s="18"/>
      <c r="G180" s="18"/>
      <c r="H180" s="18"/>
      <c r="I180" s="18"/>
      <c r="J180" s="18"/>
      <c r="K180" s="18"/>
      <c r="L180" s="18"/>
      <c r="M180" s="18"/>
      <c r="N180" s="18"/>
      <c r="O180" s="18"/>
      <c r="P180" s="18"/>
      <c r="Q180" s="18"/>
      <c r="R180" s="18"/>
      <c r="S180" s="18"/>
      <c r="T180" s="18"/>
      <c r="U180" s="18"/>
      <c r="V180" s="18"/>
      <c r="W180" s="18"/>
      <c r="X180" s="18"/>
      <c r="Y180" s="18"/>
      <c r="Z180" s="18"/>
      <c r="AA180" s="18"/>
      <c r="AB180" s="18"/>
    </row>
    <row r="181" spans="1:28" x14ac:dyDescent="0.25">
      <c r="A181" s="18"/>
      <c r="B181" s="18"/>
      <c r="C181" s="18"/>
      <c r="D181" s="18"/>
      <c r="E181" s="18"/>
      <c r="F181" s="18"/>
      <c r="G181" s="18"/>
      <c r="H181" s="18"/>
      <c r="I181" s="18"/>
      <c r="J181" s="18"/>
      <c r="K181" s="18"/>
      <c r="L181" s="18"/>
      <c r="M181" s="18"/>
      <c r="N181" s="18"/>
      <c r="O181" s="18"/>
      <c r="P181" s="18"/>
      <c r="Q181" s="18"/>
      <c r="R181" s="18"/>
      <c r="S181" s="18"/>
      <c r="T181" s="18"/>
      <c r="U181" s="18"/>
      <c r="V181" s="18"/>
      <c r="W181" s="18"/>
      <c r="X181" s="18"/>
      <c r="Y181" s="18"/>
      <c r="Z181" s="18"/>
      <c r="AA181" s="18"/>
      <c r="AB181" s="18"/>
    </row>
    <row r="182" spans="1:28" x14ac:dyDescent="0.25">
      <c r="A182" s="18"/>
      <c r="B182" s="18"/>
      <c r="C182" s="18"/>
      <c r="D182" s="18"/>
      <c r="E182" s="18"/>
      <c r="F182" s="18"/>
      <c r="G182" s="18"/>
      <c r="H182" s="18"/>
      <c r="I182" s="18"/>
      <c r="J182" s="18"/>
      <c r="K182" s="18"/>
      <c r="L182" s="18"/>
      <c r="M182" s="18"/>
      <c r="N182" s="18"/>
      <c r="O182" s="18"/>
      <c r="P182" s="18"/>
      <c r="Q182" s="18"/>
      <c r="R182" s="18"/>
      <c r="S182" s="18"/>
      <c r="T182" s="18"/>
      <c r="U182" s="18"/>
      <c r="V182" s="18"/>
      <c r="W182" s="18"/>
      <c r="X182" s="18"/>
      <c r="Y182" s="18"/>
      <c r="Z182" s="18"/>
      <c r="AA182" s="18"/>
      <c r="AB182" s="18"/>
    </row>
    <row r="183" spans="1:28" x14ac:dyDescent="0.25">
      <c r="A183" s="18"/>
      <c r="B183" s="18"/>
      <c r="C183" s="18"/>
      <c r="D183" s="18"/>
      <c r="E183" s="18"/>
      <c r="F183" s="18"/>
      <c r="G183" s="18"/>
      <c r="H183" s="18"/>
      <c r="I183" s="18"/>
      <c r="J183" s="18"/>
      <c r="K183" s="18"/>
      <c r="L183" s="18"/>
      <c r="M183" s="18"/>
      <c r="N183" s="18"/>
      <c r="O183" s="18"/>
      <c r="P183" s="18"/>
      <c r="Q183" s="18"/>
      <c r="R183" s="18"/>
      <c r="S183" s="18"/>
      <c r="T183" s="18"/>
      <c r="U183" s="18"/>
      <c r="V183" s="18"/>
      <c r="W183" s="18"/>
      <c r="X183" s="18"/>
      <c r="Y183" s="18"/>
      <c r="Z183" s="18"/>
      <c r="AA183" s="18"/>
      <c r="AB183" s="18"/>
    </row>
    <row r="184" spans="1:28" x14ac:dyDescent="0.25">
      <c r="A184" s="18"/>
      <c r="B184" s="18"/>
      <c r="C184" s="18"/>
      <c r="D184" s="18"/>
      <c r="E184" s="18"/>
      <c r="F184" s="18"/>
      <c r="G184" s="18"/>
      <c r="H184" s="18"/>
      <c r="I184" s="18"/>
      <c r="J184" s="18"/>
      <c r="K184" s="18"/>
      <c r="L184" s="18"/>
      <c r="M184" s="18"/>
      <c r="N184" s="18"/>
      <c r="O184" s="18"/>
      <c r="P184" s="18"/>
      <c r="Q184" s="18"/>
      <c r="R184" s="18"/>
      <c r="S184" s="18"/>
      <c r="T184" s="18"/>
      <c r="U184" s="18"/>
      <c r="V184" s="18"/>
      <c r="W184" s="18"/>
      <c r="X184" s="18"/>
      <c r="Y184" s="18"/>
      <c r="Z184" s="18"/>
      <c r="AA184" s="18"/>
      <c r="AB184" s="18"/>
    </row>
    <row r="185" spans="1:28" x14ac:dyDescent="0.25">
      <c r="A185" s="18"/>
      <c r="B185" s="18"/>
      <c r="C185" s="18"/>
      <c r="D185" s="18"/>
      <c r="E185" s="18"/>
      <c r="F185" s="18"/>
      <c r="G185" s="18"/>
      <c r="H185" s="18"/>
      <c r="I185" s="18"/>
      <c r="J185" s="18"/>
      <c r="K185" s="18"/>
      <c r="L185" s="18"/>
      <c r="M185" s="18"/>
      <c r="N185" s="18"/>
      <c r="O185" s="18"/>
      <c r="P185" s="18"/>
      <c r="Q185" s="18"/>
      <c r="R185" s="18"/>
      <c r="S185" s="18"/>
      <c r="T185" s="18"/>
      <c r="U185" s="18"/>
      <c r="V185" s="18"/>
      <c r="W185" s="18"/>
      <c r="X185" s="18"/>
      <c r="Y185" s="18"/>
      <c r="Z185" s="18"/>
      <c r="AA185" s="18"/>
      <c r="AB185" s="18"/>
    </row>
    <row r="186" spans="1:28" x14ac:dyDescent="0.25">
      <c r="A186" s="18"/>
      <c r="B186" s="18"/>
      <c r="C186" s="18"/>
      <c r="D186" s="18"/>
      <c r="E186" s="18"/>
      <c r="F186" s="18"/>
      <c r="G186" s="18"/>
      <c r="H186" s="18"/>
      <c r="I186" s="18"/>
      <c r="J186" s="18"/>
      <c r="K186" s="18"/>
      <c r="L186" s="18"/>
      <c r="M186" s="18"/>
      <c r="N186" s="18"/>
      <c r="O186" s="18"/>
      <c r="P186" s="18"/>
      <c r="Q186" s="18"/>
      <c r="R186" s="18"/>
      <c r="S186" s="18"/>
      <c r="T186" s="18"/>
      <c r="U186" s="18"/>
      <c r="V186" s="18"/>
      <c r="W186" s="18"/>
      <c r="X186" s="18"/>
      <c r="Y186" s="18"/>
      <c r="Z186" s="18"/>
      <c r="AA186" s="18"/>
      <c r="AB186" s="18"/>
    </row>
    <row r="187" spans="1:28" x14ac:dyDescent="0.25">
      <c r="A187" s="18"/>
      <c r="B187" s="18"/>
      <c r="C187" s="18"/>
      <c r="D187" s="18"/>
      <c r="E187" s="18"/>
      <c r="F187" s="18"/>
      <c r="G187" s="18"/>
      <c r="H187" s="18"/>
      <c r="I187" s="18"/>
      <c r="J187" s="18"/>
      <c r="K187" s="18"/>
      <c r="L187" s="18"/>
      <c r="M187" s="18"/>
      <c r="N187" s="18"/>
      <c r="O187" s="18"/>
      <c r="P187" s="18"/>
      <c r="Q187" s="18"/>
      <c r="R187" s="18"/>
      <c r="S187" s="18"/>
      <c r="T187" s="18"/>
      <c r="U187" s="18"/>
      <c r="V187" s="18"/>
      <c r="W187" s="18"/>
      <c r="X187" s="18"/>
      <c r="Y187" s="18"/>
      <c r="Z187" s="18"/>
      <c r="AA187" s="18"/>
      <c r="AB187" s="18"/>
    </row>
    <row r="188" spans="1:28" x14ac:dyDescent="0.25">
      <c r="A188" s="18"/>
      <c r="B188" s="18"/>
      <c r="C188" s="18"/>
      <c r="D188" s="18"/>
      <c r="E188" s="18"/>
      <c r="F188" s="18"/>
      <c r="G188" s="18"/>
      <c r="H188" s="18"/>
      <c r="I188" s="18"/>
      <c r="J188" s="18"/>
      <c r="K188" s="18"/>
      <c r="L188" s="18"/>
      <c r="M188" s="18"/>
      <c r="N188" s="18"/>
      <c r="O188" s="18"/>
      <c r="P188" s="18"/>
      <c r="Q188" s="18"/>
      <c r="R188" s="18"/>
      <c r="S188" s="18"/>
      <c r="T188" s="18"/>
      <c r="U188" s="18"/>
      <c r="V188" s="18"/>
      <c r="W188" s="18"/>
      <c r="X188" s="18"/>
      <c r="Y188" s="18"/>
      <c r="Z188" s="18"/>
      <c r="AA188" s="18"/>
      <c r="AB188" s="18"/>
    </row>
    <row r="189" spans="1:28" x14ac:dyDescent="0.25">
      <c r="A189" s="18"/>
      <c r="B189" s="18"/>
      <c r="C189" s="18"/>
      <c r="D189" s="18"/>
      <c r="E189" s="18"/>
      <c r="F189" s="18"/>
      <c r="G189" s="18"/>
      <c r="H189" s="18"/>
      <c r="I189" s="18"/>
      <c r="J189" s="18"/>
      <c r="K189" s="18"/>
      <c r="L189" s="18"/>
      <c r="M189" s="18"/>
      <c r="N189" s="18"/>
      <c r="O189" s="18"/>
      <c r="P189" s="18"/>
      <c r="Q189" s="18"/>
      <c r="R189" s="18"/>
      <c r="S189" s="18"/>
      <c r="T189" s="18"/>
      <c r="U189" s="18"/>
      <c r="V189" s="18"/>
      <c r="W189" s="18"/>
      <c r="X189" s="18"/>
      <c r="Y189" s="18"/>
      <c r="Z189" s="18"/>
      <c r="AA189" s="18"/>
      <c r="AB189" s="18"/>
    </row>
    <row r="190" spans="1:28" x14ac:dyDescent="0.25">
      <c r="A190" s="18"/>
      <c r="B190" s="18"/>
      <c r="C190" s="18"/>
      <c r="D190" s="18"/>
      <c r="E190" s="18"/>
      <c r="F190" s="18"/>
      <c r="G190" s="18"/>
      <c r="H190" s="18"/>
      <c r="I190" s="18"/>
      <c r="J190" s="18"/>
      <c r="K190" s="18"/>
      <c r="L190" s="18"/>
      <c r="M190" s="18"/>
      <c r="N190" s="18"/>
      <c r="O190" s="18"/>
      <c r="P190" s="18"/>
      <c r="Q190" s="18"/>
      <c r="R190" s="18"/>
      <c r="S190" s="18"/>
      <c r="T190" s="18"/>
      <c r="U190" s="18"/>
      <c r="V190" s="18"/>
      <c r="W190" s="18"/>
      <c r="X190" s="18"/>
      <c r="Y190" s="18"/>
      <c r="Z190" s="18"/>
      <c r="AA190" s="18"/>
      <c r="AB190" s="18"/>
    </row>
    <row r="191" spans="1:28" x14ac:dyDescent="0.25">
      <c r="A191" s="18"/>
      <c r="B191" s="18"/>
      <c r="C191" s="18"/>
      <c r="D191" s="18"/>
      <c r="E191" s="18"/>
      <c r="F191" s="18"/>
      <c r="G191" s="18"/>
      <c r="H191" s="18"/>
      <c r="I191" s="18"/>
      <c r="J191" s="18"/>
      <c r="K191" s="18"/>
      <c r="L191" s="18"/>
      <c r="M191" s="18"/>
      <c r="N191" s="18"/>
      <c r="O191" s="18"/>
      <c r="P191" s="18"/>
      <c r="Q191" s="18"/>
      <c r="R191" s="18"/>
      <c r="S191" s="18"/>
      <c r="T191" s="18"/>
      <c r="U191" s="18"/>
      <c r="V191" s="18"/>
      <c r="W191" s="18"/>
      <c r="X191" s="18"/>
      <c r="Y191" s="18"/>
      <c r="Z191" s="18"/>
      <c r="AA191" s="18"/>
      <c r="AB191" s="18"/>
    </row>
    <row r="192" spans="1:28" x14ac:dyDescent="0.25">
      <c r="A192" s="18"/>
      <c r="B192" s="18"/>
      <c r="C192" s="18"/>
      <c r="D192" s="18"/>
      <c r="E192" s="18"/>
      <c r="F192" s="18"/>
      <c r="G192" s="18"/>
      <c r="H192" s="18"/>
      <c r="I192" s="18"/>
      <c r="J192" s="18"/>
      <c r="K192" s="18"/>
      <c r="L192" s="18"/>
      <c r="M192" s="18"/>
      <c r="N192" s="18"/>
      <c r="O192" s="18"/>
      <c r="P192" s="18"/>
      <c r="Q192" s="18"/>
      <c r="R192" s="18"/>
      <c r="S192" s="18"/>
      <c r="T192" s="18"/>
      <c r="U192" s="18"/>
      <c r="V192" s="18"/>
      <c r="W192" s="18"/>
      <c r="X192" s="18"/>
      <c r="Y192" s="18"/>
      <c r="Z192" s="18"/>
      <c r="AA192" s="18"/>
      <c r="AB192" s="18"/>
    </row>
    <row r="193" spans="1:28" x14ac:dyDescent="0.25">
      <c r="A193" s="18"/>
      <c r="B193" s="18"/>
      <c r="C193" s="18"/>
      <c r="D193" s="18"/>
      <c r="E193" s="18"/>
      <c r="F193" s="18"/>
      <c r="G193" s="18"/>
      <c r="H193" s="18"/>
      <c r="I193" s="18"/>
      <c r="J193" s="18"/>
      <c r="K193" s="18"/>
      <c r="L193" s="18"/>
      <c r="M193" s="18"/>
      <c r="N193" s="18"/>
      <c r="O193" s="18"/>
      <c r="P193" s="18"/>
      <c r="Q193" s="18"/>
      <c r="R193" s="18"/>
      <c r="S193" s="18"/>
      <c r="T193" s="18"/>
      <c r="U193" s="18"/>
      <c r="V193" s="18"/>
      <c r="W193" s="18"/>
      <c r="X193" s="18"/>
      <c r="Y193" s="18"/>
      <c r="Z193" s="18"/>
      <c r="AA193" s="18"/>
      <c r="AB193" s="18"/>
    </row>
    <row r="194" spans="1:28" x14ac:dyDescent="0.25">
      <c r="A194" s="18"/>
      <c r="B194" s="18"/>
      <c r="C194" s="18"/>
      <c r="D194" s="18"/>
      <c r="E194" s="18"/>
      <c r="F194" s="18"/>
      <c r="G194" s="18"/>
      <c r="H194" s="18"/>
      <c r="I194" s="18"/>
      <c r="J194" s="18"/>
      <c r="K194" s="18"/>
      <c r="L194" s="18"/>
      <c r="M194" s="18"/>
      <c r="N194" s="18"/>
      <c r="O194" s="18"/>
      <c r="P194" s="18"/>
      <c r="Q194" s="18"/>
      <c r="R194" s="18"/>
      <c r="S194" s="18"/>
      <c r="T194" s="18"/>
      <c r="U194" s="18"/>
      <c r="V194" s="18"/>
      <c r="W194" s="18"/>
      <c r="X194" s="18"/>
      <c r="Y194" s="18"/>
      <c r="Z194" s="18"/>
      <c r="AA194" s="18"/>
      <c r="AB194" s="18"/>
    </row>
    <row r="195" spans="1:28" x14ac:dyDescent="0.25">
      <c r="A195" s="18"/>
      <c r="B195" s="18"/>
      <c r="C195" s="18"/>
      <c r="D195" s="18"/>
      <c r="E195" s="18"/>
      <c r="F195" s="18"/>
      <c r="G195" s="18"/>
      <c r="H195" s="18"/>
      <c r="I195" s="18"/>
      <c r="J195" s="18"/>
      <c r="K195" s="18"/>
      <c r="L195" s="18"/>
      <c r="M195" s="18"/>
      <c r="N195" s="18"/>
      <c r="O195" s="18"/>
      <c r="P195" s="18"/>
      <c r="Q195" s="18"/>
      <c r="R195" s="18"/>
      <c r="S195" s="18"/>
      <c r="T195" s="18"/>
      <c r="U195" s="18"/>
      <c r="V195" s="18"/>
      <c r="W195" s="18"/>
      <c r="X195" s="18"/>
      <c r="Y195" s="18"/>
      <c r="Z195" s="18"/>
      <c r="AA195" s="18"/>
      <c r="AB195" s="18"/>
    </row>
    <row r="196" spans="1:28" x14ac:dyDescent="0.25">
      <c r="A196" s="18"/>
      <c r="B196" s="18"/>
      <c r="C196" s="18"/>
      <c r="D196" s="18"/>
      <c r="E196" s="18"/>
      <c r="F196" s="18"/>
      <c r="G196" s="18"/>
      <c r="H196" s="18"/>
      <c r="I196" s="18"/>
      <c r="J196" s="18"/>
      <c r="K196" s="18"/>
      <c r="L196" s="18"/>
      <c r="M196" s="18"/>
      <c r="N196" s="18"/>
      <c r="O196" s="18"/>
      <c r="P196" s="18"/>
      <c r="Q196" s="18"/>
      <c r="R196" s="18"/>
      <c r="S196" s="18"/>
      <c r="T196" s="18"/>
      <c r="U196" s="18"/>
      <c r="V196" s="18"/>
      <c r="W196" s="18"/>
      <c r="X196" s="18"/>
      <c r="Y196" s="18"/>
      <c r="Z196" s="18"/>
      <c r="AA196" s="18"/>
      <c r="AB196" s="18"/>
    </row>
    <row r="197" spans="1:28" x14ac:dyDescent="0.25">
      <c r="A197" s="18"/>
      <c r="B197" s="18"/>
      <c r="C197" s="18"/>
      <c r="D197" s="18"/>
      <c r="E197" s="18"/>
      <c r="F197" s="18"/>
      <c r="G197" s="18"/>
      <c r="H197" s="18"/>
      <c r="I197" s="18"/>
      <c r="J197" s="18"/>
      <c r="K197" s="18"/>
      <c r="L197" s="18"/>
      <c r="M197" s="18"/>
      <c r="N197" s="18"/>
      <c r="O197" s="18"/>
      <c r="P197" s="18"/>
      <c r="Q197" s="18"/>
      <c r="R197" s="18"/>
      <c r="S197" s="18"/>
      <c r="T197" s="18"/>
      <c r="U197" s="18"/>
      <c r="V197" s="18"/>
      <c r="W197" s="18"/>
      <c r="X197" s="18"/>
      <c r="Y197" s="18"/>
      <c r="Z197" s="18"/>
      <c r="AA197" s="18"/>
      <c r="AB197" s="18"/>
    </row>
    <row r="198" spans="1:28" x14ac:dyDescent="0.25">
      <c r="A198" s="18"/>
      <c r="B198" s="18"/>
      <c r="C198" s="18"/>
      <c r="D198" s="18"/>
      <c r="E198" s="18"/>
      <c r="F198" s="18"/>
      <c r="G198" s="18"/>
      <c r="H198" s="18"/>
      <c r="I198" s="18"/>
      <c r="J198" s="18"/>
      <c r="K198" s="18"/>
      <c r="L198" s="18"/>
      <c r="M198" s="18"/>
      <c r="N198" s="18"/>
      <c r="O198" s="18"/>
      <c r="P198" s="18"/>
      <c r="Q198" s="18"/>
      <c r="R198" s="18"/>
      <c r="S198" s="18"/>
      <c r="T198" s="18"/>
      <c r="U198" s="18"/>
      <c r="V198" s="18"/>
      <c r="W198" s="18"/>
      <c r="X198" s="18"/>
      <c r="Y198" s="18"/>
      <c r="Z198" s="18"/>
      <c r="AA198" s="18"/>
      <c r="AB198" s="18"/>
    </row>
    <row r="199" spans="1:28" x14ac:dyDescent="0.25">
      <c r="A199" s="18"/>
      <c r="B199" s="18"/>
      <c r="C199" s="18"/>
      <c r="D199" s="18"/>
      <c r="E199" s="18"/>
      <c r="F199" s="18"/>
      <c r="G199" s="18"/>
      <c r="H199" s="18"/>
      <c r="I199" s="18"/>
      <c r="J199" s="18"/>
      <c r="K199" s="18"/>
      <c r="L199" s="18"/>
      <c r="M199" s="18"/>
      <c r="N199" s="18"/>
      <c r="O199" s="18"/>
      <c r="P199" s="18"/>
      <c r="Q199" s="18"/>
      <c r="R199" s="18"/>
      <c r="S199" s="18"/>
      <c r="T199" s="18"/>
      <c r="U199" s="18"/>
      <c r="V199" s="18"/>
      <c r="W199" s="18"/>
      <c r="X199" s="18"/>
      <c r="Y199" s="18"/>
      <c r="Z199" s="18"/>
      <c r="AA199" s="18"/>
      <c r="AB199" s="18"/>
    </row>
    <row r="200" spans="1:28" x14ac:dyDescent="0.25">
      <c r="A200" s="18"/>
      <c r="B200" s="18"/>
      <c r="C200" s="18"/>
      <c r="D200" s="18"/>
      <c r="E200" s="18"/>
      <c r="F200" s="18"/>
      <c r="G200" s="18"/>
      <c r="H200" s="18"/>
      <c r="I200" s="18"/>
      <c r="J200" s="18"/>
      <c r="K200" s="18"/>
      <c r="L200" s="18"/>
      <c r="M200" s="18"/>
      <c r="N200" s="18"/>
      <c r="O200" s="18"/>
      <c r="P200" s="18"/>
      <c r="Q200" s="18"/>
      <c r="R200" s="18"/>
      <c r="S200" s="18"/>
      <c r="T200" s="18"/>
      <c r="U200" s="18"/>
      <c r="V200" s="18"/>
      <c r="W200" s="18"/>
      <c r="X200" s="18"/>
      <c r="Y200" s="18"/>
      <c r="Z200" s="18"/>
      <c r="AA200" s="18"/>
      <c r="AB200" s="18"/>
    </row>
    <row r="201" spans="1:28" x14ac:dyDescent="0.25">
      <c r="A201" s="18"/>
      <c r="B201" s="18"/>
      <c r="C201" s="18"/>
      <c r="D201" s="18"/>
      <c r="E201" s="18"/>
      <c r="F201" s="18"/>
      <c r="G201" s="18"/>
      <c r="H201" s="18"/>
      <c r="I201" s="18"/>
      <c r="J201" s="18"/>
      <c r="K201" s="18"/>
      <c r="L201" s="18"/>
      <c r="M201" s="18"/>
      <c r="N201" s="18"/>
      <c r="O201" s="18"/>
      <c r="P201" s="18"/>
      <c r="Q201" s="18"/>
      <c r="R201" s="18"/>
      <c r="S201" s="18"/>
      <c r="T201" s="18"/>
      <c r="U201" s="18"/>
      <c r="V201" s="18"/>
      <c r="W201" s="18"/>
      <c r="X201" s="18"/>
      <c r="Y201" s="18"/>
      <c r="Z201" s="18"/>
      <c r="AA201" s="18"/>
      <c r="AB201" s="18"/>
    </row>
    <row r="202" spans="1:28" x14ac:dyDescent="0.25">
      <c r="A202" s="18"/>
      <c r="B202" s="18"/>
      <c r="C202" s="18"/>
      <c r="D202" s="18"/>
      <c r="E202" s="18"/>
      <c r="F202" s="18"/>
      <c r="G202" s="18"/>
      <c r="H202" s="18"/>
      <c r="I202" s="18"/>
      <c r="J202" s="18"/>
      <c r="K202" s="18"/>
      <c r="L202" s="18"/>
      <c r="M202" s="18"/>
      <c r="N202" s="18"/>
      <c r="O202" s="18"/>
      <c r="P202" s="18"/>
      <c r="Q202" s="18"/>
      <c r="R202" s="18"/>
      <c r="S202" s="18"/>
      <c r="T202" s="18"/>
      <c r="U202" s="18"/>
      <c r="V202" s="18"/>
      <c r="W202" s="18"/>
      <c r="X202" s="18"/>
      <c r="Y202" s="18"/>
      <c r="Z202" s="18"/>
      <c r="AA202" s="18"/>
      <c r="AB202" s="18"/>
    </row>
    <row r="203" spans="1:28" x14ac:dyDescent="0.25">
      <c r="A203" s="18"/>
      <c r="B203" s="18"/>
      <c r="C203" s="18"/>
      <c r="D203" s="18"/>
      <c r="E203" s="18"/>
      <c r="F203" s="18"/>
      <c r="G203" s="18"/>
      <c r="H203" s="18"/>
      <c r="I203" s="18"/>
      <c r="J203" s="18"/>
      <c r="K203" s="18"/>
      <c r="L203" s="18"/>
      <c r="M203" s="18"/>
      <c r="N203" s="18"/>
      <c r="O203" s="18"/>
      <c r="P203" s="18"/>
      <c r="Q203" s="18"/>
      <c r="R203" s="18"/>
      <c r="S203" s="18"/>
      <c r="T203" s="18"/>
      <c r="U203" s="18"/>
      <c r="V203" s="18"/>
      <c r="W203" s="18"/>
      <c r="X203" s="18"/>
      <c r="Y203" s="18"/>
      <c r="Z203" s="18"/>
      <c r="AA203" s="18"/>
      <c r="AB203" s="18"/>
    </row>
    <row r="204" spans="1:28" x14ac:dyDescent="0.25">
      <c r="A204" s="18"/>
      <c r="B204" s="18"/>
      <c r="C204" s="18"/>
      <c r="D204" s="18"/>
      <c r="E204" s="18"/>
      <c r="F204" s="18"/>
      <c r="G204" s="18"/>
      <c r="H204" s="18"/>
      <c r="I204" s="18"/>
      <c r="J204" s="18"/>
      <c r="K204" s="18"/>
      <c r="L204" s="18"/>
      <c r="M204" s="18"/>
      <c r="N204" s="18"/>
      <c r="O204" s="18"/>
      <c r="P204" s="18"/>
      <c r="Q204" s="18"/>
      <c r="R204" s="18"/>
      <c r="S204" s="18"/>
      <c r="T204" s="18"/>
      <c r="U204" s="18"/>
      <c r="V204" s="18"/>
      <c r="W204" s="18"/>
      <c r="X204" s="18"/>
      <c r="Y204" s="18"/>
      <c r="Z204" s="18"/>
      <c r="AA204" s="18"/>
      <c r="AB204" s="18"/>
    </row>
    <row r="205" spans="1:28" x14ac:dyDescent="0.25">
      <c r="A205" s="18"/>
      <c r="B205" s="18"/>
      <c r="C205" s="18"/>
      <c r="D205" s="18"/>
      <c r="E205" s="18"/>
      <c r="F205" s="18"/>
      <c r="G205" s="18"/>
      <c r="H205" s="18"/>
      <c r="I205" s="18"/>
      <c r="J205" s="18"/>
      <c r="K205" s="18"/>
      <c r="L205" s="18"/>
      <c r="M205" s="18"/>
      <c r="N205" s="18"/>
      <c r="O205" s="18"/>
      <c r="P205" s="18"/>
      <c r="Q205" s="18"/>
      <c r="R205" s="18"/>
      <c r="S205" s="18"/>
      <c r="T205" s="18"/>
      <c r="U205" s="18"/>
      <c r="V205" s="18"/>
      <c r="W205" s="18"/>
      <c r="X205" s="18"/>
      <c r="Y205" s="18"/>
      <c r="Z205" s="18"/>
      <c r="AA205" s="18"/>
      <c r="AB205" s="18"/>
    </row>
    <row r="206" spans="1:28" x14ac:dyDescent="0.25">
      <c r="A206" s="18"/>
      <c r="B206" s="18"/>
      <c r="C206" s="18"/>
      <c r="D206" s="18"/>
      <c r="E206" s="18"/>
      <c r="F206" s="18"/>
      <c r="G206" s="18"/>
      <c r="H206" s="18"/>
      <c r="I206" s="18"/>
      <c r="J206" s="18"/>
      <c r="K206" s="18"/>
      <c r="L206" s="18"/>
      <c r="M206" s="18"/>
      <c r="N206" s="18"/>
      <c r="O206" s="18"/>
      <c r="P206" s="18"/>
      <c r="Q206" s="18"/>
      <c r="R206" s="18"/>
      <c r="S206" s="18"/>
      <c r="T206" s="18"/>
      <c r="U206" s="18"/>
      <c r="V206" s="18"/>
      <c r="W206" s="18"/>
      <c r="X206" s="18"/>
      <c r="Y206" s="18"/>
      <c r="Z206" s="18"/>
      <c r="AA206" s="18"/>
      <c r="AB206" s="18"/>
    </row>
    <row r="207" spans="1:28" x14ac:dyDescent="0.25">
      <c r="A207" s="18"/>
      <c r="B207" s="18"/>
      <c r="C207" s="18"/>
      <c r="D207" s="18"/>
      <c r="E207" s="18"/>
      <c r="F207" s="18"/>
      <c r="G207" s="18"/>
      <c r="H207" s="18"/>
      <c r="I207" s="18"/>
      <c r="J207" s="18"/>
      <c r="K207" s="18"/>
      <c r="L207" s="18"/>
      <c r="M207" s="18"/>
      <c r="N207" s="18"/>
      <c r="O207" s="18"/>
      <c r="P207" s="18"/>
      <c r="Q207" s="18"/>
      <c r="R207" s="18"/>
      <c r="S207" s="18"/>
      <c r="T207" s="18"/>
      <c r="U207" s="18"/>
      <c r="V207" s="18"/>
      <c r="W207" s="18"/>
      <c r="X207" s="18"/>
      <c r="Y207" s="18"/>
      <c r="Z207" s="18"/>
      <c r="AA207" s="18"/>
      <c r="AB207" s="18"/>
    </row>
    <row r="208" spans="1:28" x14ac:dyDescent="0.25">
      <c r="A208" s="18"/>
      <c r="B208" s="18"/>
      <c r="C208" s="18"/>
      <c r="D208" s="18"/>
      <c r="E208" s="18"/>
      <c r="F208" s="18"/>
      <c r="G208" s="18"/>
      <c r="H208" s="18"/>
      <c r="I208" s="18"/>
      <c r="J208" s="18"/>
      <c r="K208" s="18"/>
      <c r="L208" s="18"/>
      <c r="M208" s="18"/>
      <c r="N208" s="18"/>
      <c r="O208" s="18"/>
      <c r="P208" s="18"/>
      <c r="Q208" s="18"/>
      <c r="R208" s="18"/>
      <c r="S208" s="18"/>
      <c r="T208" s="18"/>
      <c r="U208" s="18"/>
      <c r="V208" s="18"/>
      <c r="W208" s="18"/>
      <c r="X208" s="18"/>
      <c r="Y208" s="18"/>
      <c r="Z208" s="18"/>
      <c r="AA208" s="18"/>
      <c r="AB208" s="18"/>
    </row>
    <row r="209" spans="1:28" x14ac:dyDescent="0.25">
      <c r="A209" s="18"/>
      <c r="B209" s="18"/>
      <c r="C209" s="18"/>
      <c r="D209" s="18"/>
      <c r="E209" s="18"/>
      <c r="F209" s="18"/>
      <c r="G209" s="18"/>
      <c r="H209" s="18"/>
      <c r="I209" s="18"/>
      <c r="J209" s="18"/>
      <c r="K209" s="18"/>
      <c r="L209" s="18"/>
      <c r="M209" s="18"/>
      <c r="N209" s="18"/>
      <c r="O209" s="18"/>
      <c r="P209" s="18"/>
      <c r="Q209" s="18"/>
      <c r="R209" s="18"/>
      <c r="S209" s="18"/>
      <c r="T209" s="18"/>
      <c r="U209" s="18"/>
      <c r="V209" s="18"/>
      <c r="W209" s="18"/>
      <c r="X209" s="18"/>
      <c r="Y209" s="18"/>
      <c r="Z209" s="18"/>
      <c r="AA209" s="18"/>
      <c r="AB209" s="18"/>
    </row>
    <row r="210" spans="1:28" x14ac:dyDescent="0.25">
      <c r="A210" s="18"/>
      <c r="B210" s="18"/>
      <c r="C210" s="18"/>
      <c r="D210" s="18"/>
      <c r="E210" s="18"/>
      <c r="F210" s="18"/>
      <c r="G210" s="18"/>
      <c r="H210" s="18"/>
      <c r="I210" s="18"/>
      <c r="J210" s="18"/>
      <c r="K210" s="18"/>
      <c r="L210" s="18"/>
      <c r="M210" s="18"/>
      <c r="N210" s="18"/>
      <c r="O210" s="18"/>
      <c r="P210" s="18"/>
      <c r="Q210" s="18"/>
      <c r="R210" s="18"/>
      <c r="S210" s="18"/>
      <c r="T210" s="18"/>
      <c r="U210" s="18"/>
      <c r="V210" s="18"/>
      <c r="W210" s="18"/>
      <c r="X210" s="18"/>
      <c r="Y210" s="18"/>
      <c r="Z210" s="18"/>
      <c r="AA210" s="18"/>
      <c r="AB210" s="18"/>
    </row>
    <row r="211" spans="1:28" x14ac:dyDescent="0.25">
      <c r="A211" s="18"/>
      <c r="B211" s="18"/>
      <c r="C211" s="18"/>
      <c r="D211" s="18"/>
      <c r="E211" s="18"/>
      <c r="F211" s="18"/>
      <c r="G211" s="18"/>
      <c r="H211" s="18"/>
      <c r="I211" s="18"/>
      <c r="J211" s="18"/>
      <c r="K211" s="18"/>
      <c r="L211" s="18"/>
      <c r="M211" s="18"/>
      <c r="N211" s="18"/>
      <c r="O211" s="18"/>
      <c r="P211" s="18"/>
      <c r="Q211" s="18"/>
      <c r="R211" s="18"/>
      <c r="S211" s="18"/>
      <c r="T211" s="18"/>
      <c r="U211" s="18"/>
      <c r="V211" s="18"/>
      <c r="W211" s="18"/>
      <c r="X211" s="18"/>
      <c r="Y211" s="18"/>
      <c r="Z211" s="18"/>
      <c r="AA211" s="18"/>
      <c r="AB211" s="18"/>
    </row>
    <row r="212" spans="1:28" x14ac:dyDescent="0.25">
      <c r="A212" s="18"/>
      <c r="B212" s="18"/>
      <c r="C212" s="18"/>
      <c r="D212" s="18"/>
      <c r="E212" s="18"/>
      <c r="F212" s="18"/>
      <c r="G212" s="18"/>
      <c r="H212" s="18"/>
      <c r="I212" s="18"/>
      <c r="J212" s="18"/>
      <c r="K212" s="18"/>
      <c r="L212" s="18"/>
      <c r="M212" s="18"/>
      <c r="N212" s="18"/>
      <c r="O212" s="18"/>
      <c r="P212" s="18"/>
      <c r="Q212" s="18"/>
      <c r="R212" s="18"/>
      <c r="S212" s="18"/>
      <c r="T212" s="18"/>
      <c r="U212" s="18"/>
      <c r="V212" s="18"/>
      <c r="W212" s="18"/>
      <c r="X212" s="18"/>
      <c r="Y212" s="18"/>
      <c r="Z212" s="18"/>
      <c r="AA212" s="18"/>
      <c r="AB212" s="18"/>
    </row>
    <row r="213" spans="1:28" x14ac:dyDescent="0.25">
      <c r="A213" s="18"/>
      <c r="B213" s="18"/>
      <c r="C213" s="18"/>
      <c r="D213" s="18"/>
      <c r="E213" s="18"/>
      <c r="F213" s="18"/>
      <c r="G213" s="18"/>
      <c r="H213" s="18"/>
      <c r="I213" s="18"/>
      <c r="J213" s="18"/>
      <c r="K213" s="18"/>
      <c r="L213" s="18"/>
      <c r="M213" s="18"/>
      <c r="N213" s="18"/>
      <c r="O213" s="18"/>
      <c r="P213" s="18"/>
      <c r="Q213" s="18"/>
      <c r="R213" s="18"/>
      <c r="S213" s="18"/>
      <c r="T213" s="18"/>
      <c r="U213" s="18"/>
      <c r="V213" s="18"/>
      <c r="W213" s="18"/>
      <c r="X213" s="18"/>
      <c r="Y213" s="18"/>
      <c r="Z213" s="18"/>
      <c r="AA213" s="18"/>
      <c r="AB213" s="18"/>
    </row>
    <row r="214" spans="1:28" x14ac:dyDescent="0.25">
      <c r="A214" s="18"/>
      <c r="B214" s="18"/>
      <c r="C214" s="18"/>
      <c r="D214" s="18"/>
      <c r="E214" s="18"/>
      <c r="F214" s="18"/>
      <c r="G214" s="18"/>
      <c r="H214" s="18"/>
      <c r="I214" s="18"/>
      <c r="J214" s="18"/>
      <c r="K214" s="18"/>
      <c r="L214" s="18"/>
      <c r="M214" s="18"/>
      <c r="N214" s="18"/>
      <c r="O214" s="18"/>
      <c r="P214" s="18"/>
      <c r="Q214" s="18"/>
      <c r="R214" s="18"/>
      <c r="S214" s="18"/>
      <c r="T214" s="18"/>
      <c r="U214" s="18"/>
      <c r="V214" s="18"/>
      <c r="W214" s="18"/>
      <c r="X214" s="18"/>
      <c r="Y214" s="18"/>
      <c r="Z214" s="18"/>
      <c r="AA214" s="18"/>
      <c r="AB214" s="18"/>
    </row>
    <row r="215" spans="1:28" x14ac:dyDescent="0.25">
      <c r="A215" s="18"/>
      <c r="B215" s="18"/>
      <c r="C215" s="18"/>
      <c r="D215" s="18"/>
      <c r="E215" s="18"/>
      <c r="F215" s="18"/>
      <c r="G215" s="18"/>
      <c r="H215" s="18"/>
      <c r="I215" s="18"/>
      <c r="J215" s="18"/>
      <c r="K215" s="18"/>
      <c r="L215" s="18"/>
      <c r="M215" s="18"/>
      <c r="N215" s="18"/>
      <c r="O215" s="18"/>
      <c r="P215" s="18"/>
      <c r="Q215" s="18"/>
      <c r="R215" s="18"/>
      <c r="S215" s="18"/>
      <c r="T215" s="18"/>
      <c r="U215" s="18"/>
      <c r="V215" s="18"/>
      <c r="W215" s="18"/>
      <c r="X215" s="18"/>
      <c r="Y215" s="18"/>
      <c r="Z215" s="18"/>
      <c r="AA215" s="18"/>
      <c r="AB215" s="18"/>
    </row>
    <row r="216" spans="1:28" x14ac:dyDescent="0.25">
      <c r="A216" s="18"/>
      <c r="B216" s="18"/>
      <c r="C216" s="18"/>
      <c r="D216" s="18"/>
      <c r="E216" s="18"/>
      <c r="F216" s="18"/>
      <c r="G216" s="18"/>
      <c r="H216" s="18"/>
      <c r="I216" s="18"/>
      <c r="J216" s="18"/>
      <c r="K216" s="18"/>
      <c r="L216" s="18"/>
      <c r="M216" s="18"/>
      <c r="N216" s="18"/>
      <c r="O216" s="18"/>
      <c r="P216" s="18"/>
      <c r="Q216" s="18"/>
      <c r="R216" s="18"/>
      <c r="S216" s="18"/>
      <c r="T216" s="18"/>
      <c r="U216" s="18"/>
      <c r="V216" s="18"/>
      <c r="W216" s="18"/>
      <c r="X216" s="18"/>
      <c r="Y216" s="18"/>
      <c r="Z216" s="18"/>
      <c r="AA216" s="18"/>
      <c r="AB216" s="18"/>
    </row>
    <row r="217" spans="1:28" x14ac:dyDescent="0.25">
      <c r="A217" s="18"/>
      <c r="B217" s="18"/>
      <c r="C217" s="18"/>
      <c r="D217" s="18"/>
      <c r="E217" s="18"/>
      <c r="F217" s="18"/>
      <c r="G217" s="18"/>
      <c r="H217" s="18"/>
      <c r="I217" s="18"/>
      <c r="J217" s="18"/>
      <c r="K217" s="18"/>
      <c r="L217" s="18"/>
      <c r="M217" s="18"/>
      <c r="N217" s="18"/>
      <c r="O217" s="18"/>
      <c r="P217" s="18"/>
      <c r="Q217" s="18"/>
      <c r="R217" s="18"/>
      <c r="S217" s="18"/>
      <c r="T217" s="18"/>
      <c r="U217" s="18"/>
      <c r="V217" s="18"/>
      <c r="W217" s="18"/>
      <c r="X217" s="18"/>
      <c r="Y217" s="18"/>
      <c r="Z217" s="18"/>
      <c r="AA217" s="18"/>
      <c r="AB217" s="18"/>
    </row>
    <row r="218" spans="1:28" x14ac:dyDescent="0.25">
      <c r="A218" s="18"/>
      <c r="B218" s="18"/>
      <c r="C218" s="18"/>
      <c r="D218" s="18"/>
      <c r="E218" s="18"/>
      <c r="F218" s="18"/>
      <c r="G218" s="18"/>
      <c r="H218" s="18"/>
      <c r="I218" s="18"/>
      <c r="J218" s="18"/>
      <c r="K218" s="18"/>
      <c r="L218" s="18"/>
      <c r="M218" s="18"/>
      <c r="N218" s="18"/>
      <c r="O218" s="18"/>
      <c r="P218" s="18"/>
      <c r="Q218" s="18"/>
      <c r="R218" s="18"/>
      <c r="S218" s="18"/>
      <c r="T218" s="18"/>
      <c r="U218" s="18"/>
      <c r="V218" s="18"/>
      <c r="W218" s="18"/>
      <c r="X218" s="18"/>
      <c r="Y218" s="18"/>
      <c r="Z218" s="18"/>
      <c r="AA218" s="18"/>
      <c r="AB218" s="18"/>
    </row>
    <row r="219" spans="1:28" x14ac:dyDescent="0.25">
      <c r="A219" s="18"/>
      <c r="B219" s="18"/>
      <c r="C219" s="18"/>
      <c r="D219" s="18"/>
      <c r="E219" s="18"/>
      <c r="F219" s="18"/>
      <c r="G219" s="18"/>
      <c r="H219" s="18"/>
      <c r="I219" s="18"/>
      <c r="J219" s="18"/>
      <c r="K219" s="18"/>
      <c r="L219" s="18"/>
      <c r="M219" s="18"/>
      <c r="N219" s="18"/>
      <c r="O219" s="18"/>
      <c r="P219" s="18"/>
      <c r="Q219" s="18"/>
      <c r="R219" s="18"/>
      <c r="S219" s="18"/>
      <c r="T219" s="18"/>
      <c r="U219" s="18"/>
      <c r="V219" s="18"/>
      <c r="W219" s="18"/>
      <c r="X219" s="18"/>
      <c r="Y219" s="18"/>
      <c r="Z219" s="18"/>
      <c r="AA219" s="18"/>
      <c r="AB219" s="18"/>
    </row>
    <row r="220" spans="1:28" x14ac:dyDescent="0.25">
      <c r="A220" s="18"/>
      <c r="B220" s="18"/>
      <c r="C220" s="18"/>
      <c r="D220" s="18"/>
      <c r="E220" s="18"/>
      <c r="F220" s="18"/>
      <c r="G220" s="18"/>
      <c r="H220" s="18"/>
      <c r="I220" s="18"/>
      <c r="J220" s="18"/>
      <c r="K220" s="18"/>
      <c r="L220" s="18"/>
      <c r="M220" s="18"/>
      <c r="N220" s="18"/>
      <c r="O220" s="18"/>
      <c r="P220" s="18"/>
      <c r="Q220" s="18"/>
      <c r="R220" s="18"/>
      <c r="S220" s="18"/>
      <c r="T220" s="18"/>
      <c r="U220" s="18"/>
      <c r="V220" s="18"/>
      <c r="W220" s="18"/>
      <c r="X220" s="18"/>
      <c r="Y220" s="18"/>
      <c r="Z220" s="18"/>
      <c r="AA220" s="18"/>
      <c r="AB220" s="18"/>
    </row>
    <row r="221" spans="1:28" x14ac:dyDescent="0.25">
      <c r="A221" s="18"/>
      <c r="B221" s="18"/>
      <c r="C221" s="18"/>
      <c r="D221" s="18"/>
      <c r="E221" s="18"/>
      <c r="F221" s="18"/>
      <c r="G221" s="18"/>
      <c r="H221" s="18"/>
      <c r="I221" s="18"/>
      <c r="J221" s="18"/>
      <c r="K221" s="18"/>
      <c r="L221" s="18"/>
      <c r="M221" s="18"/>
      <c r="N221" s="18"/>
      <c r="O221" s="18"/>
      <c r="P221" s="18"/>
      <c r="Q221" s="18"/>
      <c r="R221" s="18"/>
      <c r="S221" s="18"/>
      <c r="T221" s="18"/>
      <c r="U221" s="18"/>
      <c r="V221" s="18"/>
      <c r="W221" s="18"/>
      <c r="X221" s="18"/>
      <c r="Y221" s="18"/>
      <c r="Z221" s="18"/>
      <c r="AA221" s="18"/>
      <c r="AB221" s="18"/>
    </row>
    <row r="222" spans="1:28" x14ac:dyDescent="0.25">
      <c r="A222" s="18"/>
      <c r="B222" s="18"/>
      <c r="C222" s="18"/>
      <c r="D222" s="18"/>
      <c r="E222" s="18"/>
      <c r="F222" s="18"/>
      <c r="G222" s="18"/>
      <c r="H222" s="18"/>
      <c r="I222" s="18"/>
      <c r="J222" s="18"/>
      <c r="K222" s="18"/>
      <c r="L222" s="18"/>
      <c r="M222" s="18"/>
      <c r="N222" s="18"/>
      <c r="O222" s="18"/>
      <c r="P222" s="18"/>
      <c r="Q222" s="18"/>
      <c r="R222" s="18"/>
      <c r="S222" s="18"/>
      <c r="T222" s="18"/>
      <c r="U222" s="18"/>
      <c r="V222" s="18"/>
      <c r="W222" s="18"/>
      <c r="X222" s="18"/>
      <c r="Y222" s="18"/>
      <c r="Z222" s="18"/>
      <c r="AA222" s="18"/>
      <c r="AB222" s="18"/>
    </row>
    <row r="223" spans="1:28" x14ac:dyDescent="0.25">
      <c r="A223" s="18"/>
      <c r="B223" s="18"/>
      <c r="C223" s="18"/>
      <c r="D223" s="18"/>
      <c r="E223" s="18"/>
      <c r="F223" s="18"/>
      <c r="G223" s="18"/>
      <c r="H223" s="18"/>
      <c r="I223" s="18"/>
      <c r="J223" s="18"/>
      <c r="K223" s="18"/>
      <c r="L223" s="18"/>
      <c r="M223" s="18"/>
      <c r="N223" s="18"/>
      <c r="O223" s="18"/>
      <c r="P223" s="18"/>
      <c r="Q223" s="18"/>
      <c r="R223" s="18"/>
      <c r="S223" s="18"/>
      <c r="T223" s="18"/>
      <c r="U223" s="18"/>
      <c r="V223" s="18"/>
      <c r="W223" s="18"/>
      <c r="X223" s="18"/>
      <c r="Y223" s="18"/>
      <c r="Z223" s="18"/>
      <c r="AA223" s="18"/>
      <c r="AB223" s="18"/>
    </row>
    <row r="224" spans="1:28" x14ac:dyDescent="0.25">
      <c r="A224" s="18"/>
      <c r="B224" s="18"/>
      <c r="C224" s="18"/>
      <c r="D224" s="18"/>
      <c r="E224" s="18"/>
      <c r="F224" s="18"/>
      <c r="G224" s="18"/>
      <c r="H224" s="18"/>
      <c r="I224" s="18"/>
      <c r="J224" s="18"/>
      <c r="K224" s="18"/>
      <c r="L224" s="18"/>
      <c r="M224" s="18"/>
      <c r="N224" s="18"/>
      <c r="O224" s="18"/>
      <c r="P224" s="18"/>
      <c r="Q224" s="18"/>
      <c r="R224" s="18"/>
      <c r="S224" s="18"/>
      <c r="T224" s="18"/>
      <c r="U224" s="18"/>
      <c r="V224" s="18"/>
      <c r="W224" s="18"/>
      <c r="X224" s="18"/>
      <c r="Y224" s="18"/>
      <c r="Z224" s="18"/>
      <c r="AA224" s="18"/>
      <c r="AB224" s="18"/>
    </row>
    <row r="225" spans="1:28" x14ac:dyDescent="0.25">
      <c r="A225" s="18"/>
      <c r="B225" s="18"/>
      <c r="C225" s="18"/>
      <c r="D225" s="18"/>
      <c r="E225" s="18"/>
      <c r="F225" s="18"/>
      <c r="G225" s="18"/>
      <c r="H225" s="18"/>
      <c r="I225" s="18"/>
      <c r="J225" s="18"/>
      <c r="K225" s="18"/>
      <c r="L225" s="18"/>
      <c r="M225" s="18"/>
      <c r="N225" s="18"/>
      <c r="O225" s="18"/>
      <c r="P225" s="18"/>
      <c r="Q225" s="18"/>
      <c r="R225" s="18"/>
      <c r="S225" s="18"/>
      <c r="T225" s="18"/>
      <c r="U225" s="18"/>
      <c r="V225" s="18"/>
      <c r="W225" s="18"/>
      <c r="X225" s="18"/>
      <c r="Y225" s="18"/>
      <c r="Z225" s="18"/>
      <c r="AA225" s="18"/>
      <c r="AB225" s="18"/>
    </row>
    <row r="226" spans="1:28" x14ac:dyDescent="0.25">
      <c r="A226" s="18"/>
      <c r="B226" s="18"/>
      <c r="C226" s="18"/>
      <c r="D226" s="18"/>
      <c r="E226" s="18"/>
      <c r="F226" s="18"/>
      <c r="G226" s="18"/>
      <c r="H226" s="18"/>
      <c r="I226" s="18"/>
      <c r="J226" s="18"/>
      <c r="K226" s="18"/>
      <c r="L226" s="18"/>
      <c r="M226" s="18"/>
      <c r="N226" s="18"/>
      <c r="O226" s="18"/>
      <c r="P226" s="18"/>
      <c r="Q226" s="18"/>
      <c r="R226" s="18"/>
      <c r="S226" s="18"/>
      <c r="T226" s="18"/>
      <c r="U226" s="18"/>
      <c r="V226" s="18"/>
      <c r="W226" s="18"/>
      <c r="X226" s="18"/>
      <c r="Y226" s="18"/>
      <c r="Z226" s="18"/>
      <c r="AA226" s="18"/>
      <c r="AB226" s="18"/>
    </row>
    <row r="227" spans="1:28" x14ac:dyDescent="0.25">
      <c r="A227" s="18"/>
      <c r="B227" s="18"/>
      <c r="C227" s="18"/>
      <c r="D227" s="18"/>
      <c r="E227" s="18"/>
      <c r="F227" s="18"/>
      <c r="G227" s="18"/>
      <c r="H227" s="18"/>
      <c r="I227" s="18"/>
      <c r="J227" s="18"/>
      <c r="K227" s="18"/>
      <c r="L227" s="18"/>
      <c r="M227" s="18"/>
      <c r="N227" s="18"/>
      <c r="O227" s="18"/>
      <c r="P227" s="18"/>
      <c r="Q227" s="18"/>
      <c r="R227" s="18"/>
      <c r="S227" s="18"/>
      <c r="T227" s="18"/>
      <c r="U227" s="18"/>
      <c r="V227" s="18"/>
      <c r="W227" s="18"/>
      <c r="X227" s="18"/>
      <c r="Y227" s="18"/>
      <c r="Z227" s="18"/>
      <c r="AA227" s="18"/>
      <c r="AB227" s="18"/>
    </row>
    <row r="228" spans="1:28" x14ac:dyDescent="0.25">
      <c r="A228" s="18"/>
      <c r="B228" s="18"/>
      <c r="C228" s="18"/>
      <c r="D228" s="18"/>
      <c r="E228" s="18"/>
      <c r="F228" s="18"/>
      <c r="G228" s="18"/>
      <c r="H228" s="18"/>
      <c r="I228" s="18"/>
      <c r="J228" s="18"/>
      <c r="K228" s="18"/>
      <c r="L228" s="18"/>
      <c r="M228" s="18"/>
      <c r="N228" s="18"/>
      <c r="O228" s="18"/>
      <c r="P228" s="18"/>
      <c r="Q228" s="18"/>
      <c r="R228" s="18"/>
      <c r="S228" s="18"/>
      <c r="T228" s="18"/>
      <c r="U228" s="18"/>
      <c r="V228" s="18"/>
      <c r="W228" s="18"/>
      <c r="X228" s="18"/>
      <c r="Y228" s="18"/>
      <c r="Z228" s="18"/>
      <c r="AA228" s="18"/>
      <c r="AB228" s="18"/>
    </row>
    <row r="229" spans="1:28" x14ac:dyDescent="0.25">
      <c r="A229" s="18"/>
      <c r="B229" s="18"/>
      <c r="C229" s="18"/>
      <c r="D229" s="18"/>
      <c r="E229" s="18"/>
      <c r="F229" s="18"/>
      <c r="G229" s="18"/>
      <c r="H229" s="18"/>
      <c r="I229" s="18"/>
      <c r="J229" s="18"/>
      <c r="K229" s="18"/>
      <c r="L229" s="18"/>
      <c r="M229" s="18"/>
      <c r="N229" s="18"/>
      <c r="O229" s="18"/>
      <c r="P229" s="18"/>
      <c r="Q229" s="18"/>
      <c r="R229" s="18"/>
      <c r="S229" s="18"/>
      <c r="T229" s="18"/>
      <c r="U229" s="18"/>
      <c r="V229" s="18"/>
      <c r="W229" s="18"/>
      <c r="X229" s="18"/>
      <c r="Y229" s="18"/>
      <c r="Z229" s="18"/>
      <c r="AA229" s="18"/>
      <c r="AB229" s="18"/>
    </row>
    <row r="230" spans="1:28" x14ac:dyDescent="0.25">
      <c r="A230" s="18"/>
      <c r="B230" s="18"/>
      <c r="C230" s="18"/>
      <c r="D230" s="18"/>
      <c r="E230" s="18"/>
      <c r="F230" s="18"/>
      <c r="G230" s="18"/>
      <c r="H230" s="18"/>
      <c r="I230" s="18"/>
      <c r="J230" s="18"/>
      <c r="K230" s="18"/>
      <c r="L230" s="18"/>
      <c r="M230" s="18"/>
      <c r="N230" s="18"/>
      <c r="O230" s="18"/>
      <c r="P230" s="18"/>
      <c r="Q230" s="18"/>
      <c r="R230" s="18"/>
      <c r="S230" s="18"/>
      <c r="T230" s="18"/>
      <c r="U230" s="18"/>
      <c r="V230" s="18"/>
      <c r="W230" s="18"/>
      <c r="X230" s="18"/>
      <c r="Y230" s="18"/>
      <c r="Z230" s="18"/>
      <c r="AA230" s="18"/>
      <c r="AB230" s="18"/>
    </row>
    <row r="231" spans="1:28" x14ac:dyDescent="0.25">
      <c r="A231" s="18"/>
      <c r="B231" s="18"/>
      <c r="C231" s="18"/>
      <c r="D231" s="18"/>
      <c r="E231" s="18"/>
      <c r="F231" s="18"/>
      <c r="G231" s="18"/>
      <c r="H231" s="18"/>
      <c r="I231" s="18"/>
      <c r="J231" s="18"/>
      <c r="K231" s="18"/>
      <c r="L231" s="18"/>
      <c r="M231" s="18"/>
      <c r="N231" s="18"/>
      <c r="O231" s="18"/>
      <c r="P231" s="18"/>
      <c r="Q231" s="18"/>
      <c r="R231" s="18"/>
      <c r="S231" s="18"/>
      <c r="T231" s="18"/>
      <c r="U231" s="18"/>
      <c r="V231" s="18"/>
      <c r="W231" s="18"/>
      <c r="X231" s="18"/>
      <c r="Y231" s="18"/>
      <c r="Z231" s="18"/>
      <c r="AA231" s="18"/>
      <c r="AB231" s="18"/>
    </row>
    <row r="232" spans="1:28" x14ac:dyDescent="0.25">
      <c r="A232" s="18"/>
      <c r="B232" s="18"/>
      <c r="C232" s="18"/>
      <c r="D232" s="18"/>
      <c r="E232" s="18"/>
      <c r="F232" s="18"/>
      <c r="G232" s="18"/>
      <c r="H232" s="18"/>
      <c r="I232" s="18"/>
      <c r="J232" s="18"/>
      <c r="K232" s="18"/>
      <c r="L232" s="18"/>
      <c r="M232" s="18"/>
      <c r="N232" s="18"/>
      <c r="O232" s="18"/>
      <c r="P232" s="18"/>
      <c r="Q232" s="18"/>
      <c r="R232" s="18"/>
      <c r="S232" s="18"/>
      <c r="T232" s="18"/>
      <c r="U232" s="18"/>
      <c r="V232" s="18"/>
      <c r="W232" s="18"/>
      <c r="X232" s="18"/>
      <c r="Y232" s="18"/>
      <c r="Z232" s="18"/>
      <c r="AA232" s="18"/>
      <c r="AB232" s="18"/>
    </row>
  </sheetData>
  <mergeCells count="14">
    <mergeCell ref="G8:H8"/>
    <mergeCell ref="E8:F8"/>
    <mergeCell ref="A8:A10"/>
    <mergeCell ref="B8:B10"/>
    <mergeCell ref="C8:D8"/>
    <mergeCell ref="C9:D9"/>
    <mergeCell ref="E9:F9"/>
    <mergeCell ref="G9:H9"/>
    <mergeCell ref="I8:J8"/>
    <mergeCell ref="K8:L8"/>
    <mergeCell ref="M8:N8"/>
    <mergeCell ref="I9:J9"/>
    <mergeCell ref="K9:L9"/>
    <mergeCell ref="M9:N9"/>
  </mergeCells>
  <phoneticPr fontId="32" type="noConversion"/>
  <printOptions horizontalCentered="1"/>
  <pageMargins left="0.39370078740157483" right="0.39370078740157483" top="0.78740157480314965" bottom="0.78740157480314965" header="0.31496062992125984" footer="0.31496062992125984"/>
  <pageSetup paperSize="9" scale="70" orientation="landscape" r:id="rId1"/>
  <headerFooter>
    <oddHeader>&amp;L&amp;G&amp;CStatistika tržišta osiguranja&amp;RMjesečni izvještaj</oddHeader>
    <oddFooter>&amp;CU izvještaj su uključeni podaci zaključno sa 31.07.2024. godine.</oddFooter>
  </headerFooter>
  <ignoredErrors>
    <ignoredError sqref="E11:E16 M11:M36 I11:I35 K11:K34 E18:E34" formula="1"/>
    <ignoredError sqref="J11:J36 L12:L36" evalError="1"/>
  </ignoredError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236"/>
  <sheetViews>
    <sheetView showGridLines="0" showRuler="0" view="pageLayout" zoomScale="75" zoomScaleNormal="70" zoomScalePageLayoutView="75" workbookViewId="0">
      <selection activeCell="C5" sqref="C5"/>
    </sheetView>
  </sheetViews>
  <sheetFormatPr defaultRowHeight="15" x14ac:dyDescent="0.25"/>
  <cols>
    <col min="1" max="1" width="4.7109375" customWidth="1"/>
    <col min="2" max="2" width="25.140625" customWidth="1"/>
    <col min="3" max="6" width="13" customWidth="1"/>
    <col min="7" max="8" width="15.28515625" customWidth="1"/>
    <col min="9" max="12" width="13" customWidth="1"/>
    <col min="13" max="14" width="15.28515625" customWidth="1"/>
  </cols>
  <sheetData>
    <row r="1" spans="1:14" ht="15" customHeight="1" x14ac:dyDescent="0.25"/>
    <row r="2" spans="1:14" ht="15" customHeight="1" x14ac:dyDescent="0.25"/>
    <row r="3" spans="1:14" ht="15" customHeight="1" x14ac:dyDescent="0.25"/>
    <row r="4" spans="1:14" ht="15" customHeight="1" x14ac:dyDescent="0.25"/>
    <row r="5" spans="1:14" ht="15" customHeight="1" x14ac:dyDescent="0.25">
      <c r="C5" s="67" t="s">
        <v>62</v>
      </c>
      <c r="I5" s="67"/>
    </row>
    <row r="6" spans="1:14" ht="15" customHeight="1" x14ac:dyDescent="0.25">
      <c r="C6" s="2"/>
      <c r="D6" s="2"/>
      <c r="I6" s="2"/>
      <c r="J6" s="2"/>
    </row>
    <row r="7" spans="1:14" ht="15" customHeight="1" thickBot="1" x14ac:dyDescent="0.3"/>
    <row r="8" spans="1:14" ht="24.75" customHeight="1" x14ac:dyDescent="0.25">
      <c r="A8" s="83" t="s">
        <v>59</v>
      </c>
      <c r="B8" s="86" t="s">
        <v>10</v>
      </c>
      <c r="C8" s="79" t="s">
        <v>78</v>
      </c>
      <c r="D8" s="79"/>
      <c r="E8" s="79" t="s">
        <v>77</v>
      </c>
      <c r="F8" s="79"/>
      <c r="G8" s="79" t="s">
        <v>79</v>
      </c>
      <c r="H8" s="79"/>
      <c r="I8" s="79" t="s">
        <v>78</v>
      </c>
      <c r="J8" s="79"/>
      <c r="K8" s="79" t="s">
        <v>77</v>
      </c>
      <c r="L8" s="79"/>
      <c r="M8" s="79" t="s">
        <v>79</v>
      </c>
      <c r="N8" s="80"/>
    </row>
    <row r="9" spans="1:14" s="27" customFormat="1" ht="21.75" customHeight="1" x14ac:dyDescent="0.25">
      <c r="A9" s="84"/>
      <c r="B9" s="81"/>
      <c r="C9" s="81" t="s">
        <v>90</v>
      </c>
      <c r="D9" s="81"/>
      <c r="E9" s="81" t="s">
        <v>90</v>
      </c>
      <c r="F9" s="81"/>
      <c r="G9" s="81" t="s">
        <v>90</v>
      </c>
      <c r="H9" s="81"/>
      <c r="I9" s="81" t="s">
        <v>91</v>
      </c>
      <c r="J9" s="81"/>
      <c r="K9" s="81" t="s">
        <v>91</v>
      </c>
      <c r="L9" s="81"/>
      <c r="M9" s="81" t="s">
        <v>91</v>
      </c>
      <c r="N9" s="82"/>
    </row>
    <row r="10" spans="1:14" ht="18.75" customHeight="1" thickBot="1" x14ac:dyDescent="0.3">
      <c r="A10" s="85"/>
      <c r="B10" s="87"/>
      <c r="C10" s="66" t="s">
        <v>26</v>
      </c>
      <c r="D10" s="64" t="s">
        <v>76</v>
      </c>
      <c r="E10" s="66" t="s">
        <v>26</v>
      </c>
      <c r="F10" s="64" t="s">
        <v>76</v>
      </c>
      <c r="G10" s="66" t="s">
        <v>26</v>
      </c>
      <c r="H10" s="72" t="s">
        <v>76</v>
      </c>
      <c r="I10" s="66" t="s">
        <v>26</v>
      </c>
      <c r="J10" s="72" t="s">
        <v>76</v>
      </c>
      <c r="K10" s="66" t="s">
        <v>26</v>
      </c>
      <c r="L10" s="72" t="s">
        <v>76</v>
      </c>
      <c r="M10" s="66" t="s">
        <v>26</v>
      </c>
      <c r="N10" s="65" t="s">
        <v>76</v>
      </c>
    </row>
    <row r="11" spans="1:14" ht="16.5" customHeight="1" x14ac:dyDescent="0.25">
      <c r="A11" s="15" t="s">
        <v>27</v>
      </c>
      <c r="B11" s="7" t="s">
        <v>63</v>
      </c>
      <c r="C11" s="60">
        <v>51091342</v>
      </c>
      <c r="D11" s="70">
        <f>C11/C22*100</f>
        <v>16.634876350422878</v>
      </c>
      <c r="E11" s="60">
        <v>5776175</v>
      </c>
      <c r="F11" s="28">
        <f>E11/E22*100</f>
        <v>5.8268806905758117</v>
      </c>
      <c r="G11" s="60">
        <f>C11+E11</f>
        <v>56867517</v>
      </c>
      <c r="H11" s="69">
        <f>G11/G22*100</f>
        <v>13.997686605912266</v>
      </c>
      <c r="I11" s="60">
        <v>60324920</v>
      </c>
      <c r="J11" s="70">
        <f>I11/I22*100</f>
        <v>17.343857535832861</v>
      </c>
      <c r="K11" s="60">
        <v>4474345</v>
      </c>
      <c r="L11" s="28">
        <f>K11/K22*100</f>
        <v>4.3063697095794149</v>
      </c>
      <c r="M11" s="60">
        <f>I11+K11</f>
        <v>64799265</v>
      </c>
      <c r="N11" s="69">
        <f>M11/M22*100</f>
        <v>14.345075888729639</v>
      </c>
    </row>
    <row r="12" spans="1:14" ht="16.5" customHeight="1" x14ac:dyDescent="0.25">
      <c r="A12" s="15" t="s">
        <v>28</v>
      </c>
      <c r="B12" s="7" t="s">
        <v>88</v>
      </c>
      <c r="C12" s="60">
        <v>64186728</v>
      </c>
      <c r="D12" s="70">
        <f>C12/C22*100</f>
        <v>20.898614947679903</v>
      </c>
      <c r="E12" s="60">
        <v>0</v>
      </c>
      <c r="F12" s="28">
        <f>E12/E22*100</f>
        <v>0</v>
      </c>
      <c r="G12" s="60">
        <f t="shared" ref="G12:G21" si="0">C12+E12</f>
        <v>64186728</v>
      </c>
      <c r="H12" s="69">
        <f>G12/G22*100</f>
        <v>15.799277868997407</v>
      </c>
      <c r="I12" s="60">
        <v>75845489</v>
      </c>
      <c r="J12" s="70">
        <f>I12/I22*100</f>
        <v>21.806135108866755</v>
      </c>
      <c r="K12" s="60">
        <v>0</v>
      </c>
      <c r="L12" s="28">
        <f>K12/K22*100</f>
        <v>0</v>
      </c>
      <c r="M12" s="60">
        <f>I12+K12+0.4</f>
        <v>75845489.400000006</v>
      </c>
      <c r="N12" s="69">
        <f>M12/M22*100</f>
        <v>16.79045744208425</v>
      </c>
    </row>
    <row r="13" spans="1:14" ht="16.5" customHeight="1" x14ac:dyDescent="0.25">
      <c r="A13" s="15" t="s">
        <v>29</v>
      </c>
      <c r="B13" s="7" t="s">
        <v>1</v>
      </c>
      <c r="C13" s="60">
        <v>13789474</v>
      </c>
      <c r="D13" s="70">
        <f>C13/C22*100</f>
        <v>4.4897273382909209</v>
      </c>
      <c r="E13" s="60">
        <v>0</v>
      </c>
      <c r="F13" s="28">
        <f>E13/E22*100</f>
        <v>0</v>
      </c>
      <c r="G13" s="60">
        <f t="shared" si="0"/>
        <v>13789474</v>
      </c>
      <c r="H13" s="69">
        <f>G13/G22*100</f>
        <v>3.3942177484621925</v>
      </c>
      <c r="I13" s="60">
        <v>17570484</v>
      </c>
      <c r="J13" s="70">
        <f>I13/I22*100</f>
        <v>5.0516431904365673</v>
      </c>
      <c r="K13" s="60">
        <v>0</v>
      </c>
      <c r="L13" s="28">
        <f>K13/K22*100</f>
        <v>0</v>
      </c>
      <c r="M13" s="60">
        <f t="shared" ref="M13:M21" si="1">I13+K13</f>
        <v>17570484</v>
      </c>
      <c r="N13" s="69">
        <f>M13/M22*100</f>
        <v>3.8897034770642831</v>
      </c>
    </row>
    <row r="14" spans="1:14" x14ac:dyDescent="0.25">
      <c r="A14" s="15" t="s">
        <v>30</v>
      </c>
      <c r="B14" s="7" t="s">
        <v>89</v>
      </c>
      <c r="C14" s="60">
        <v>1994048</v>
      </c>
      <c r="D14" s="70">
        <f>C14/C22*100</f>
        <v>0.64924389570366037</v>
      </c>
      <c r="E14" s="60">
        <v>0</v>
      </c>
      <c r="F14" s="28">
        <f>E14/E22*100</f>
        <v>0</v>
      </c>
      <c r="G14" s="60">
        <f t="shared" si="0"/>
        <v>1994048</v>
      </c>
      <c r="H14" s="69">
        <f>G14/G22*100</f>
        <v>0.49082605419797287</v>
      </c>
      <c r="I14" s="60">
        <v>0</v>
      </c>
      <c r="J14" s="70">
        <f>I14/I22*100</f>
        <v>0</v>
      </c>
      <c r="K14" s="60">
        <v>0</v>
      </c>
      <c r="L14" s="28">
        <f>K14/K22*100</f>
        <v>0</v>
      </c>
      <c r="M14" s="60">
        <f t="shared" si="1"/>
        <v>0</v>
      </c>
      <c r="N14" s="69">
        <f>M14/M22*100</f>
        <v>0</v>
      </c>
    </row>
    <row r="15" spans="1:14" ht="16.5" customHeight="1" x14ac:dyDescent="0.25">
      <c r="A15" s="15" t="s">
        <v>31</v>
      </c>
      <c r="B15" s="7" t="s">
        <v>2</v>
      </c>
      <c r="C15" s="60">
        <v>25065484</v>
      </c>
      <c r="D15" s="70">
        <f>C15/C22*100</f>
        <v>8.1610936546451072</v>
      </c>
      <c r="E15" s="60">
        <v>2269709</v>
      </c>
      <c r="F15" s="28">
        <f>E15/E22*100</f>
        <v>2.2896334590496537</v>
      </c>
      <c r="G15" s="60">
        <f t="shared" si="0"/>
        <v>27335193</v>
      </c>
      <c r="H15" s="69">
        <f>G15/G22*100</f>
        <v>6.7284362868547039</v>
      </c>
      <c r="I15" s="60">
        <v>27289014</v>
      </c>
      <c r="J15" s="70">
        <f>I15/I22*100</f>
        <v>7.8457919398707592</v>
      </c>
      <c r="K15" s="60">
        <v>6952086</v>
      </c>
      <c r="L15" s="28">
        <f>K15/K22*100</f>
        <v>6.6910916723657028</v>
      </c>
      <c r="M15" s="60">
        <f t="shared" si="1"/>
        <v>34241100</v>
      </c>
      <c r="N15" s="69">
        <f>M15/M22*100</f>
        <v>7.5801967508980299</v>
      </c>
    </row>
    <row r="16" spans="1:14" ht="16.5" customHeight="1" x14ac:dyDescent="0.25">
      <c r="A16" s="15" t="s">
        <v>32</v>
      </c>
      <c r="B16" s="7" t="s">
        <v>3</v>
      </c>
      <c r="C16" s="60">
        <v>45826839</v>
      </c>
      <c r="D16" s="70">
        <f>C16/C22*100</f>
        <v>14.920802046963983</v>
      </c>
      <c r="E16" s="60">
        <v>0</v>
      </c>
      <c r="F16" s="28">
        <f>E16/E22*100</f>
        <v>0</v>
      </c>
      <c r="G16" s="60">
        <f t="shared" si="0"/>
        <v>45826839</v>
      </c>
      <c r="H16" s="69">
        <f>G16/G22*100</f>
        <v>11.280072777955082</v>
      </c>
      <c r="I16" s="60">
        <v>52937253</v>
      </c>
      <c r="J16" s="70">
        <f>I16/I22*100</f>
        <v>15.219849017128256</v>
      </c>
      <c r="K16" s="60">
        <v>0</v>
      </c>
      <c r="L16" s="28">
        <f>K16/K22*100</f>
        <v>0</v>
      </c>
      <c r="M16" s="60">
        <f t="shared" si="1"/>
        <v>52937253</v>
      </c>
      <c r="N16" s="69">
        <f>M16/M22*100</f>
        <v>11.719097610534329</v>
      </c>
    </row>
    <row r="17" spans="1:14" ht="16.5" customHeight="1" x14ac:dyDescent="0.25">
      <c r="A17" s="15" t="s">
        <v>33</v>
      </c>
      <c r="B17" s="7" t="s">
        <v>4</v>
      </c>
      <c r="C17" s="60">
        <v>15166798</v>
      </c>
      <c r="D17" s="70">
        <f>C17/C22*100</f>
        <v>4.938171507842581</v>
      </c>
      <c r="E17" s="60">
        <v>18390942</v>
      </c>
      <c r="F17" s="28">
        <f>E17/E22*100</f>
        <v>18.552385414448089</v>
      </c>
      <c r="G17" s="60">
        <f t="shared" si="0"/>
        <v>33557740</v>
      </c>
      <c r="H17" s="69">
        <f>G17/G22*100</f>
        <v>8.2600885796136705</v>
      </c>
      <c r="I17" s="60">
        <v>15371975</v>
      </c>
      <c r="J17" s="70">
        <f>I17/I22*100</f>
        <v>4.4195557067358617</v>
      </c>
      <c r="K17" s="60">
        <v>19165227</v>
      </c>
      <c r="L17" s="28">
        <f>K17/K22*100</f>
        <v>18.445728487636419</v>
      </c>
      <c r="M17" s="60">
        <f t="shared" si="1"/>
        <v>34537202</v>
      </c>
      <c r="N17" s="69">
        <f>M17/M22*100</f>
        <v>7.6457469644815426</v>
      </c>
    </row>
    <row r="18" spans="1:14" ht="16.5" customHeight="1" x14ac:dyDescent="0.25">
      <c r="A18" s="15" t="s">
        <v>34</v>
      </c>
      <c r="B18" s="7" t="s">
        <v>5</v>
      </c>
      <c r="C18" s="60">
        <v>40576711</v>
      </c>
      <c r="D18" s="70">
        <f>C18/C22*100</f>
        <v>13.211408112784429</v>
      </c>
      <c r="E18" s="60">
        <v>2579392</v>
      </c>
      <c r="F18" s="28">
        <f>E18/E22*100</f>
        <v>2.6020349865136918</v>
      </c>
      <c r="G18" s="60">
        <f t="shared" si="0"/>
        <v>43156103</v>
      </c>
      <c r="H18" s="69">
        <f>G18/G22*100</f>
        <v>10.622682979572858</v>
      </c>
      <c r="I18" s="60">
        <v>45243380</v>
      </c>
      <c r="J18" s="70">
        <f>I18/I22*100</f>
        <v>13.007804024597954</v>
      </c>
      <c r="K18" s="60">
        <v>2339979</v>
      </c>
      <c r="L18" s="28">
        <f>K18/K22*100</f>
        <v>2.2521318062536371</v>
      </c>
      <c r="M18" s="60">
        <f t="shared" si="1"/>
        <v>47583359</v>
      </c>
      <c r="N18" s="69">
        <f>M18/M22*100</f>
        <v>10.53386787482337</v>
      </c>
    </row>
    <row r="19" spans="1:14" ht="16.5" customHeight="1" x14ac:dyDescent="0.25">
      <c r="A19" s="15" t="s">
        <v>35</v>
      </c>
      <c r="B19" s="7" t="s">
        <v>6</v>
      </c>
      <c r="C19" s="60">
        <v>27838408</v>
      </c>
      <c r="D19" s="70">
        <f>C19/C22*100</f>
        <v>9.0639324931535974</v>
      </c>
      <c r="E19" s="60">
        <v>16992237</v>
      </c>
      <c r="F19" s="28">
        <f>E19/E22*100</f>
        <v>17.141401994397302</v>
      </c>
      <c r="G19" s="60">
        <f t="shared" si="0"/>
        <v>44830645</v>
      </c>
      <c r="H19" s="69">
        <f>G19/G22*100</f>
        <v>11.034864051667803</v>
      </c>
      <c r="I19" s="60">
        <v>29583482</v>
      </c>
      <c r="J19" s="70">
        <f>I19/I22*100</f>
        <v>8.5054683408096654</v>
      </c>
      <c r="K19" s="60">
        <v>19410903</v>
      </c>
      <c r="L19" s="28">
        <f>K19/K22*100</f>
        <v>18.682181350518164</v>
      </c>
      <c r="M19" s="60">
        <f t="shared" si="1"/>
        <v>48994385</v>
      </c>
      <c r="N19" s="69">
        <f>M19/M22*100</f>
        <v>10.846236773621383</v>
      </c>
    </row>
    <row r="20" spans="1:14" ht="16.5" customHeight="1" x14ac:dyDescent="0.25">
      <c r="A20" s="15" t="s">
        <v>36</v>
      </c>
      <c r="B20" s="7" t="s">
        <v>7</v>
      </c>
      <c r="C20" s="60">
        <v>20699746</v>
      </c>
      <c r="D20" s="70">
        <f>C20/C22*100</f>
        <v>6.7396490621671399</v>
      </c>
      <c r="E20" s="60">
        <v>26694477</v>
      </c>
      <c r="F20" s="28">
        <f>E20/E22*100</f>
        <v>26.928812332784258</v>
      </c>
      <c r="G20" s="60">
        <f t="shared" si="0"/>
        <v>47394223</v>
      </c>
      <c r="H20" s="69">
        <f>G20/G22*100</f>
        <v>11.66587738453077</v>
      </c>
      <c r="I20" s="60">
        <v>22308524</v>
      </c>
      <c r="J20" s="70">
        <f>I20/I22*100</f>
        <v>6.4138644873579311</v>
      </c>
      <c r="K20" s="60">
        <v>25535096</v>
      </c>
      <c r="L20" s="28">
        <f>K20/K22*100</f>
        <v>24.576460676501807</v>
      </c>
      <c r="M20" s="60">
        <f t="shared" si="1"/>
        <v>47843620</v>
      </c>
      <c r="N20" s="69">
        <f>M20/M22*100</f>
        <v>10.591483710371454</v>
      </c>
    </row>
    <row r="21" spans="1:14" ht="16.5" customHeight="1" x14ac:dyDescent="0.25">
      <c r="A21" s="15" t="s">
        <v>37</v>
      </c>
      <c r="B21" s="7" t="s">
        <v>68</v>
      </c>
      <c r="C21" s="60">
        <v>898307</v>
      </c>
      <c r="D21" s="70">
        <f>C21/C22*100</f>
        <v>0.29248059034580309</v>
      </c>
      <c r="E21" s="60">
        <v>26426865</v>
      </c>
      <c r="F21" s="28">
        <f>E21/E22*100</f>
        <v>26.658851122231191</v>
      </c>
      <c r="G21" s="60">
        <f t="shared" si="0"/>
        <v>27325172</v>
      </c>
      <c r="H21" s="69">
        <f>G21/G22*100</f>
        <v>6.7259696622352774</v>
      </c>
      <c r="I21" s="60">
        <v>1342681</v>
      </c>
      <c r="J21" s="70">
        <f>I21/I22*100</f>
        <v>0.38603064836338946</v>
      </c>
      <c r="K21" s="60">
        <v>26022988</v>
      </c>
      <c r="L21" s="28">
        <f>K21/K22*100</f>
        <v>25.046036297144859</v>
      </c>
      <c r="M21" s="60">
        <f t="shared" si="1"/>
        <v>27365669</v>
      </c>
      <c r="N21" s="69">
        <f>M21/M22*100</f>
        <v>6.0581335073917293</v>
      </c>
    </row>
    <row r="22" spans="1:14" ht="16.5" customHeight="1" x14ac:dyDescent="0.25">
      <c r="A22" s="3"/>
      <c r="B22" s="4" t="s">
        <v>56</v>
      </c>
      <c r="C22" s="10">
        <f t="shared" ref="C22:H22" si="2">SUM(C11:C21)</f>
        <v>307133885</v>
      </c>
      <c r="D22" s="10">
        <f t="shared" si="2"/>
        <v>100.00000000000001</v>
      </c>
      <c r="E22" s="10">
        <f t="shared" si="2"/>
        <v>99129797</v>
      </c>
      <c r="F22" s="26">
        <f t="shared" si="2"/>
        <v>100</v>
      </c>
      <c r="G22" s="10">
        <f t="shared" si="2"/>
        <v>406263682</v>
      </c>
      <c r="H22" s="26">
        <f t="shared" si="2"/>
        <v>99.999999999999986</v>
      </c>
      <c r="I22" s="10">
        <f>SUM(I11:I21)</f>
        <v>347817202</v>
      </c>
      <c r="J22" s="10">
        <f t="shared" ref="J22:N22" si="3">SUM(J11:J21)</f>
        <v>100</v>
      </c>
      <c r="K22" s="10">
        <f t="shared" si="3"/>
        <v>103900624</v>
      </c>
      <c r="L22" s="26">
        <f t="shared" si="3"/>
        <v>100</v>
      </c>
      <c r="M22" s="10">
        <f t="shared" si="3"/>
        <v>451717826.39999998</v>
      </c>
      <c r="N22" s="26">
        <f t="shared" si="3"/>
        <v>100.00000000000001</v>
      </c>
    </row>
    <row r="23" spans="1:14" x14ac:dyDescent="0.25">
      <c r="A23" s="18"/>
      <c r="B23" s="18"/>
      <c r="C23" s="19"/>
      <c r="D23" s="18"/>
      <c r="E23" s="18"/>
      <c r="F23" s="18"/>
      <c r="G23" s="18"/>
      <c r="H23" s="18"/>
      <c r="I23" s="19"/>
      <c r="J23" s="18"/>
      <c r="K23" s="18"/>
      <c r="L23" s="18"/>
      <c r="M23" s="18"/>
      <c r="N23" s="18"/>
    </row>
    <row r="24" spans="1:14" x14ac:dyDescent="0.25">
      <c r="A24" s="18"/>
      <c r="C24" s="20"/>
      <c r="D24" s="21"/>
      <c r="E24" s="20"/>
      <c r="F24" s="18"/>
      <c r="G24" s="20"/>
      <c r="H24" s="18"/>
      <c r="I24" s="20"/>
      <c r="J24" s="21"/>
      <c r="K24" s="20"/>
      <c r="L24" s="18"/>
      <c r="M24" s="20"/>
      <c r="N24" s="18"/>
    </row>
    <row r="25" spans="1:14" x14ac:dyDescent="0.25">
      <c r="A25" s="18"/>
      <c r="B25" s="48" t="s">
        <v>81</v>
      </c>
      <c r="C25" s="23"/>
      <c r="D25" s="21"/>
      <c r="E25" s="20"/>
      <c r="F25" s="18"/>
      <c r="G25" s="20"/>
      <c r="H25" s="18"/>
      <c r="I25" s="23"/>
      <c r="J25" s="21"/>
      <c r="K25" s="20"/>
      <c r="L25" s="18"/>
      <c r="M25" s="20"/>
      <c r="N25" s="18"/>
    </row>
    <row r="26" spans="1:14" x14ac:dyDescent="0.25">
      <c r="A26" s="18"/>
      <c r="B26" s="18" t="s">
        <v>86</v>
      </c>
      <c r="C26" s="9"/>
      <c r="D26" s="21"/>
      <c r="E26" s="9"/>
      <c r="F26" s="18"/>
      <c r="G26" s="9"/>
      <c r="H26" s="18"/>
      <c r="I26" s="9"/>
      <c r="J26" s="21"/>
      <c r="K26" s="9"/>
      <c r="L26" s="18"/>
      <c r="M26" s="9"/>
      <c r="N26" s="18"/>
    </row>
    <row r="27" spans="1:14" x14ac:dyDescent="0.25">
      <c r="A27" s="18"/>
      <c r="B27" s="18" t="s">
        <v>87</v>
      </c>
      <c r="C27" s="24"/>
      <c r="D27" s="21"/>
      <c r="E27" s="21"/>
      <c r="F27" s="18"/>
      <c r="G27" s="21"/>
      <c r="H27" s="18"/>
      <c r="I27" s="24"/>
      <c r="J27" s="21"/>
      <c r="K27" s="21"/>
      <c r="L27" s="18"/>
      <c r="M27" s="21"/>
      <c r="N27" s="18"/>
    </row>
    <row r="28" spans="1:14" x14ac:dyDescent="0.25">
      <c r="A28" s="18"/>
      <c r="B28" s="17"/>
      <c r="C28" s="9"/>
      <c r="D28" s="21"/>
      <c r="E28" s="20"/>
      <c r="F28" s="18"/>
      <c r="G28" s="20"/>
      <c r="H28" s="18"/>
      <c r="I28" s="9"/>
      <c r="J28" s="21"/>
      <c r="K28" s="20"/>
      <c r="L28" s="18"/>
      <c r="M28" s="20"/>
      <c r="N28" s="18"/>
    </row>
    <row r="29" spans="1:14" x14ac:dyDescent="0.25">
      <c r="A29" s="18"/>
      <c r="B29" s="40"/>
      <c r="C29" s="53"/>
      <c r="D29" s="18"/>
      <c r="I29" s="53"/>
      <c r="J29" s="18"/>
    </row>
    <row r="30" spans="1:14" x14ac:dyDescent="0.25">
      <c r="A30" s="18"/>
      <c r="B30" s="40"/>
      <c r="C30" s="18"/>
      <c r="D30" s="18"/>
      <c r="I30" s="18"/>
      <c r="J30" s="18"/>
    </row>
    <row r="31" spans="1:14" x14ac:dyDescent="0.25">
      <c r="A31" s="18"/>
      <c r="B31" s="40"/>
      <c r="C31" s="18"/>
      <c r="D31" s="18"/>
      <c r="I31" s="18"/>
      <c r="J31" s="18"/>
    </row>
    <row r="32" spans="1:14" x14ac:dyDescent="0.25">
      <c r="A32" s="18"/>
      <c r="B32" s="40"/>
      <c r="C32" s="18"/>
      <c r="D32" s="18"/>
      <c r="I32" s="18"/>
      <c r="J32" s="18"/>
    </row>
    <row r="33" spans="1:14" x14ac:dyDescent="0.25">
      <c r="A33" s="18"/>
      <c r="B33" s="40"/>
      <c r="C33" s="18"/>
      <c r="D33" s="18"/>
      <c r="I33" s="18"/>
      <c r="J33" s="18"/>
    </row>
    <row r="34" spans="1:14" x14ac:dyDescent="0.25">
      <c r="A34" s="18"/>
      <c r="B34" s="40"/>
      <c r="C34" s="18"/>
      <c r="D34" s="18"/>
      <c r="I34" s="18"/>
      <c r="J34" s="18"/>
    </row>
    <row r="35" spans="1:14" x14ac:dyDescent="0.25">
      <c r="A35" s="18"/>
      <c r="B35" s="40"/>
      <c r="C35" s="18"/>
      <c r="D35" s="18"/>
      <c r="I35" s="18"/>
      <c r="J35" s="18"/>
    </row>
    <row r="36" spans="1:14" x14ac:dyDescent="0.25">
      <c r="A36" s="18"/>
      <c r="B36" s="18"/>
      <c r="C36" s="18"/>
      <c r="D36" s="18"/>
      <c r="I36" s="18"/>
      <c r="J36" s="18"/>
    </row>
    <row r="37" spans="1:14" x14ac:dyDescent="0.25">
      <c r="A37" s="16"/>
      <c r="B37" s="16"/>
      <c r="C37" s="16"/>
      <c r="D37" s="16"/>
      <c r="I37" s="16"/>
      <c r="J37" s="16"/>
    </row>
    <row r="38" spans="1:14" x14ac:dyDescent="0.25">
      <c r="A38" s="16"/>
      <c r="B38" s="16"/>
      <c r="C38" s="16"/>
      <c r="D38" s="16"/>
      <c r="I38" s="16"/>
      <c r="J38" s="16"/>
    </row>
    <row r="39" spans="1:14" x14ac:dyDescent="0.25">
      <c r="A39" s="16"/>
      <c r="B39" s="16"/>
      <c r="C39" s="16"/>
      <c r="D39" s="16"/>
      <c r="I39" s="16"/>
      <c r="J39" s="16"/>
    </row>
    <row r="40" spans="1:14" x14ac:dyDescent="0.25">
      <c r="A40" s="16"/>
      <c r="B40" s="16"/>
      <c r="C40" s="16"/>
      <c r="D40" s="16"/>
      <c r="I40" s="16"/>
      <c r="J40" s="16"/>
    </row>
    <row r="41" spans="1:14" x14ac:dyDescent="0.25">
      <c r="A41" s="16"/>
      <c r="B41" s="16"/>
      <c r="C41" s="16"/>
      <c r="D41" s="16"/>
      <c r="I41" s="16"/>
      <c r="J41" s="16"/>
    </row>
    <row r="42" spans="1:14" x14ac:dyDescent="0.25">
      <c r="A42" s="16"/>
      <c r="B42" s="42"/>
      <c r="C42" s="6"/>
      <c r="D42" s="40"/>
      <c r="E42" s="16"/>
      <c r="F42" s="16"/>
      <c r="G42" s="16"/>
      <c r="H42" s="16"/>
      <c r="I42" s="6"/>
      <c r="J42" s="40"/>
      <c r="K42" s="16"/>
      <c r="L42" s="16"/>
      <c r="M42" s="16"/>
      <c r="N42" s="16"/>
    </row>
    <row r="43" spans="1:14" x14ac:dyDescent="0.25">
      <c r="A43" s="16"/>
      <c r="B43" s="42"/>
      <c r="C43" s="6"/>
      <c r="D43" s="40"/>
      <c r="E43" s="16"/>
      <c r="F43" s="16"/>
      <c r="G43" s="16"/>
      <c r="H43" s="16"/>
      <c r="I43" s="6"/>
      <c r="J43" s="40"/>
      <c r="K43" s="16"/>
      <c r="L43" s="16"/>
      <c r="M43" s="16"/>
      <c r="N43" s="16"/>
    </row>
    <row r="44" spans="1:14" x14ac:dyDescent="0.25">
      <c r="A44" s="16"/>
      <c r="B44" s="42"/>
      <c r="C44" s="6"/>
      <c r="D44" s="40"/>
      <c r="E44" s="16"/>
      <c r="F44" s="16"/>
      <c r="G44" s="16"/>
      <c r="H44" s="16"/>
      <c r="I44" s="6"/>
      <c r="J44" s="40"/>
      <c r="K44" s="16"/>
      <c r="L44" s="16"/>
      <c r="M44" s="16"/>
      <c r="N44" s="16"/>
    </row>
    <row r="45" spans="1:14" x14ac:dyDescent="0.25">
      <c r="A45" s="16"/>
      <c r="B45" s="42"/>
      <c r="C45" s="6"/>
      <c r="D45" s="40"/>
      <c r="E45" s="16"/>
      <c r="F45" s="16"/>
      <c r="G45" s="16"/>
      <c r="H45" s="16"/>
      <c r="I45" s="6"/>
      <c r="J45" s="40"/>
      <c r="K45" s="16"/>
      <c r="L45" s="16"/>
      <c r="M45" s="16"/>
      <c r="N45" s="16"/>
    </row>
    <row r="46" spans="1:14" x14ac:dyDescent="0.25">
      <c r="A46" s="16"/>
      <c r="B46" s="42"/>
      <c r="C46" s="6"/>
      <c r="D46" s="40"/>
      <c r="E46" s="16"/>
      <c r="F46" s="16"/>
      <c r="G46" s="16"/>
      <c r="H46" s="16"/>
      <c r="I46" s="6"/>
      <c r="J46" s="40"/>
      <c r="K46" s="16"/>
      <c r="L46" s="16"/>
      <c r="M46" s="16"/>
      <c r="N46" s="16"/>
    </row>
    <row r="47" spans="1:14" x14ac:dyDescent="0.25">
      <c r="A47" s="16"/>
      <c r="B47" s="42"/>
      <c r="C47" s="6"/>
      <c r="D47" s="40"/>
      <c r="E47" s="16"/>
      <c r="F47" s="16"/>
      <c r="G47" s="16"/>
      <c r="H47" s="16"/>
      <c r="I47" s="6"/>
      <c r="J47" s="40"/>
      <c r="K47" s="16"/>
      <c r="L47" s="16"/>
      <c r="M47" s="16"/>
      <c r="N47" s="16"/>
    </row>
    <row r="48" spans="1:14" x14ac:dyDescent="0.25">
      <c r="A48" s="16"/>
      <c r="B48" s="42"/>
      <c r="C48" s="6"/>
      <c r="D48" s="40"/>
      <c r="E48" s="16"/>
      <c r="F48" s="16"/>
      <c r="G48" s="16"/>
      <c r="H48" s="16"/>
      <c r="I48" s="6"/>
      <c r="J48" s="40"/>
      <c r="K48" s="16"/>
      <c r="L48" s="16"/>
      <c r="M48" s="16"/>
      <c r="N48" s="16"/>
    </row>
    <row r="49" spans="1:14" x14ac:dyDescent="0.25">
      <c r="A49" s="16"/>
      <c r="B49" s="42"/>
      <c r="C49" s="6"/>
      <c r="D49" s="18"/>
      <c r="E49" s="16"/>
      <c r="F49" s="16"/>
      <c r="G49" s="16"/>
      <c r="H49" s="16"/>
      <c r="I49" s="6"/>
      <c r="J49" s="18"/>
      <c r="K49" s="16"/>
      <c r="L49" s="16"/>
      <c r="M49" s="16"/>
      <c r="N49" s="16"/>
    </row>
    <row r="50" spans="1:14" x14ac:dyDescent="0.25">
      <c r="A50" s="16"/>
      <c r="B50" s="42"/>
      <c r="C50" s="6"/>
      <c r="D50" s="18"/>
      <c r="E50" s="16"/>
      <c r="F50" s="16"/>
      <c r="G50" s="16"/>
      <c r="H50" s="16"/>
      <c r="I50" s="6"/>
      <c r="J50" s="18"/>
      <c r="K50" s="16"/>
      <c r="L50" s="16"/>
      <c r="M50" s="16"/>
      <c r="N50" s="16"/>
    </row>
    <row r="51" spans="1:14" x14ac:dyDescent="0.25">
      <c r="A51" s="16"/>
      <c r="B51" s="42"/>
      <c r="C51" s="6"/>
      <c r="D51" s="18"/>
      <c r="E51" s="16"/>
      <c r="F51" s="16"/>
      <c r="G51" s="16"/>
      <c r="H51" s="16"/>
      <c r="I51" s="6"/>
      <c r="J51" s="18"/>
      <c r="K51" s="16"/>
      <c r="L51" s="16"/>
      <c r="M51" s="16"/>
      <c r="N51" s="16"/>
    </row>
    <row r="52" spans="1:14" x14ac:dyDescent="0.25">
      <c r="A52" s="16"/>
      <c r="B52" s="42"/>
      <c r="C52" s="6"/>
      <c r="D52" s="18"/>
      <c r="E52" s="16"/>
      <c r="F52" s="16"/>
      <c r="G52" s="16"/>
      <c r="H52" s="16"/>
      <c r="I52" s="6"/>
      <c r="J52" s="18"/>
      <c r="K52" s="16"/>
      <c r="L52" s="16"/>
      <c r="M52" s="16"/>
      <c r="N52" s="16"/>
    </row>
    <row r="53" spans="1:14" x14ac:dyDescent="0.25">
      <c r="A53" s="16"/>
      <c r="B53" s="42"/>
      <c r="C53" s="6"/>
      <c r="D53" s="18"/>
      <c r="E53" s="16"/>
      <c r="F53" s="16"/>
      <c r="G53" s="16"/>
      <c r="H53" s="16"/>
      <c r="I53" s="6"/>
      <c r="J53" s="18"/>
      <c r="K53" s="16"/>
      <c r="L53" s="16"/>
      <c r="M53" s="16"/>
      <c r="N53" s="16"/>
    </row>
    <row r="54" spans="1:14" x14ac:dyDescent="0.25">
      <c r="A54" s="16"/>
      <c r="B54" s="42"/>
      <c r="C54" s="6"/>
      <c r="D54" s="18"/>
      <c r="E54" s="16"/>
      <c r="F54" s="16"/>
      <c r="G54" s="16"/>
      <c r="H54" s="16"/>
      <c r="I54" s="6"/>
      <c r="J54" s="18"/>
      <c r="K54" s="16"/>
      <c r="L54" s="16"/>
      <c r="M54" s="16"/>
      <c r="N54" s="16"/>
    </row>
    <row r="55" spans="1:14" x14ac:dyDescent="0.25">
      <c r="A55" s="16"/>
      <c r="B55" s="43"/>
      <c r="C55" s="18"/>
      <c r="D55" s="18"/>
      <c r="E55" s="16"/>
      <c r="F55" s="16"/>
      <c r="G55" s="16"/>
      <c r="H55" s="16"/>
      <c r="I55" s="18"/>
      <c r="J55" s="18"/>
      <c r="K55" s="16"/>
      <c r="L55" s="16"/>
      <c r="M55" s="16"/>
      <c r="N55" s="16"/>
    </row>
    <row r="56" spans="1:14" x14ac:dyDescent="0.25">
      <c r="A56" s="16"/>
      <c r="B56" s="41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</row>
    <row r="57" spans="1:14" x14ac:dyDescent="0.25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</row>
    <row r="58" spans="1:14" x14ac:dyDescent="0.25">
      <c r="A58" s="16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</row>
    <row r="59" spans="1:14" x14ac:dyDescent="0.25">
      <c r="A59" s="16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</row>
    <row r="60" spans="1:14" x14ac:dyDescent="0.25">
      <c r="A60" s="16"/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</row>
    <row r="61" spans="1:14" x14ac:dyDescent="0.25">
      <c r="A61" s="16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</row>
    <row r="62" spans="1:14" x14ac:dyDescent="0.25">
      <c r="A62" s="16"/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</row>
    <row r="63" spans="1:14" x14ac:dyDescent="0.25">
      <c r="A63" s="16"/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</row>
    <row r="64" spans="1:14" x14ac:dyDescent="0.25">
      <c r="A64" s="16"/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</row>
    <row r="65" spans="1:14" x14ac:dyDescent="0.25">
      <c r="A65" s="16"/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</row>
    <row r="66" spans="1:14" x14ac:dyDescent="0.25">
      <c r="A66" s="16"/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</row>
    <row r="67" spans="1:14" x14ac:dyDescent="0.25">
      <c r="A67" s="16"/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5">
      <c r="A68" s="16"/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5">
      <c r="A69" s="16"/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5">
      <c r="A70" s="16"/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</row>
    <row r="71" spans="1:14" x14ac:dyDescent="0.25">
      <c r="A71" s="16"/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</row>
    <row r="72" spans="1:14" x14ac:dyDescent="0.25">
      <c r="A72" s="16"/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</row>
    <row r="73" spans="1:14" x14ac:dyDescent="0.25">
      <c r="A73" s="16"/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</row>
    <row r="74" spans="1:14" x14ac:dyDescent="0.25">
      <c r="A74" s="16"/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</row>
    <row r="75" spans="1:14" x14ac:dyDescent="0.25">
      <c r="A75" s="16"/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</row>
    <row r="76" spans="1:14" x14ac:dyDescent="0.25">
      <c r="A76" s="16"/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5">
      <c r="A77" s="16"/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</row>
    <row r="78" spans="1:14" x14ac:dyDescent="0.25">
      <c r="A78" s="16"/>
      <c r="B78" s="16"/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6"/>
    </row>
    <row r="79" spans="1:14" x14ac:dyDescent="0.25">
      <c r="A79" s="16"/>
      <c r="B79" s="16"/>
      <c r="C79" s="16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</row>
    <row r="80" spans="1:14" x14ac:dyDescent="0.25">
      <c r="A80" s="16"/>
      <c r="B80" s="16"/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</row>
    <row r="81" spans="1:14" x14ac:dyDescent="0.25">
      <c r="A81" s="16"/>
      <c r="B81" s="16"/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6"/>
    </row>
    <row r="82" spans="1:14" x14ac:dyDescent="0.25">
      <c r="A82" s="16"/>
      <c r="B82" s="16"/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6"/>
    </row>
    <row r="83" spans="1:14" x14ac:dyDescent="0.25">
      <c r="A83" s="16"/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5">
      <c r="A84" s="16"/>
      <c r="B84" s="16"/>
      <c r="C84" s="16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6"/>
    </row>
    <row r="85" spans="1:14" x14ac:dyDescent="0.25">
      <c r="A85" s="16"/>
      <c r="B85" s="16"/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6"/>
    </row>
    <row r="86" spans="1:14" x14ac:dyDescent="0.25">
      <c r="A86" s="16"/>
      <c r="B86" s="16"/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6"/>
    </row>
    <row r="87" spans="1:14" x14ac:dyDescent="0.25">
      <c r="A87" s="16"/>
      <c r="B87" s="16"/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</row>
    <row r="88" spans="1:14" x14ac:dyDescent="0.25">
      <c r="A88" s="16"/>
      <c r="B88" s="16"/>
      <c r="C88" s="16"/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5">
      <c r="A89" s="16"/>
      <c r="B89" s="16"/>
      <c r="C89" s="16"/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5">
      <c r="A90" s="16"/>
      <c r="B90" s="16"/>
      <c r="C90" s="16"/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16"/>
    </row>
    <row r="91" spans="1:14" x14ac:dyDescent="0.25">
      <c r="A91" s="16"/>
      <c r="B91" s="16"/>
      <c r="C91" s="16"/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6"/>
    </row>
    <row r="92" spans="1:14" x14ac:dyDescent="0.25">
      <c r="A92" s="16"/>
      <c r="B92" s="16"/>
      <c r="C92" s="16"/>
      <c r="D92" s="16"/>
      <c r="E92" s="16"/>
      <c r="F92" s="16"/>
      <c r="G92" s="16"/>
      <c r="H92" s="16"/>
      <c r="I92" s="16"/>
      <c r="J92" s="16"/>
      <c r="K92" s="16"/>
      <c r="L92" s="16"/>
      <c r="M92" s="16"/>
      <c r="N92" s="16"/>
    </row>
    <row r="93" spans="1:14" x14ac:dyDescent="0.25">
      <c r="A93" s="16"/>
      <c r="B93" s="16"/>
      <c r="C93" s="16"/>
      <c r="D93" s="16"/>
      <c r="E93" s="16"/>
      <c r="F93" s="16"/>
      <c r="G93" s="16"/>
      <c r="H93" s="16"/>
      <c r="I93" s="16"/>
      <c r="J93" s="16"/>
      <c r="K93" s="16"/>
      <c r="L93" s="16"/>
      <c r="M93" s="16"/>
      <c r="N93" s="16"/>
    </row>
    <row r="94" spans="1:14" x14ac:dyDescent="0.25">
      <c r="A94" s="16"/>
      <c r="B94" s="16"/>
      <c r="C94" s="16"/>
      <c r="D94" s="16"/>
      <c r="E94" s="16"/>
      <c r="F94" s="16"/>
      <c r="G94" s="16"/>
      <c r="H94" s="16"/>
      <c r="I94" s="16"/>
      <c r="J94" s="16"/>
      <c r="K94" s="16"/>
      <c r="L94" s="16"/>
      <c r="M94" s="16"/>
      <c r="N94" s="16"/>
    </row>
    <row r="95" spans="1:14" x14ac:dyDescent="0.25">
      <c r="A95" s="16"/>
      <c r="B95" s="16"/>
      <c r="C95" s="16"/>
      <c r="D95" s="16"/>
      <c r="E95" s="16"/>
      <c r="F95" s="16"/>
      <c r="G95" s="16"/>
      <c r="H95" s="16"/>
      <c r="I95" s="16"/>
      <c r="J95" s="16"/>
      <c r="K95" s="16"/>
      <c r="L95" s="16"/>
      <c r="M95" s="16"/>
      <c r="N95" s="16"/>
    </row>
    <row r="96" spans="1:14" x14ac:dyDescent="0.25">
      <c r="A96" s="16"/>
      <c r="B96" s="16"/>
      <c r="C96" s="16"/>
      <c r="D96" s="16"/>
      <c r="E96" s="16"/>
      <c r="F96" s="16"/>
      <c r="G96" s="16"/>
      <c r="H96" s="16"/>
      <c r="I96" s="16"/>
      <c r="J96" s="16"/>
      <c r="K96" s="16"/>
      <c r="L96" s="16"/>
      <c r="M96" s="16"/>
      <c r="N96" s="16"/>
    </row>
    <row r="97" spans="1:14" x14ac:dyDescent="0.25">
      <c r="A97" s="16"/>
      <c r="B97" s="16"/>
      <c r="C97" s="16"/>
      <c r="D97" s="16"/>
      <c r="E97" s="16"/>
      <c r="F97" s="16"/>
      <c r="G97" s="16"/>
      <c r="H97" s="16"/>
      <c r="I97" s="16"/>
      <c r="J97" s="16"/>
      <c r="K97" s="16"/>
      <c r="L97" s="16"/>
      <c r="M97" s="16"/>
      <c r="N97" s="16"/>
    </row>
    <row r="98" spans="1:14" x14ac:dyDescent="0.25">
      <c r="A98" s="16"/>
      <c r="B98" s="16"/>
      <c r="C98" s="16"/>
      <c r="D98" s="16"/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1:14" x14ac:dyDescent="0.25">
      <c r="A99" s="16"/>
      <c r="B99" s="16"/>
      <c r="C99" s="16"/>
      <c r="D99" s="16"/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1:14" x14ac:dyDescent="0.25">
      <c r="A100" s="16"/>
      <c r="B100" s="16"/>
      <c r="C100" s="16"/>
      <c r="D100" s="16"/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1:14" x14ac:dyDescent="0.25">
      <c r="A101" s="16"/>
      <c r="B101" s="16"/>
      <c r="C101" s="16"/>
      <c r="D101" s="16"/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1:14" x14ac:dyDescent="0.25">
      <c r="A102" s="16"/>
      <c r="B102" s="16"/>
      <c r="C102" s="16"/>
      <c r="D102" s="16"/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1:14" x14ac:dyDescent="0.25">
      <c r="A103" s="16"/>
      <c r="B103" s="16"/>
      <c r="C103" s="16"/>
      <c r="D103" s="16"/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1:14" x14ac:dyDescent="0.25">
      <c r="A104" s="16"/>
      <c r="B104" s="16"/>
      <c r="C104" s="16"/>
      <c r="D104" s="16"/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1:14" x14ac:dyDescent="0.25">
      <c r="A105" s="16"/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1:14" x14ac:dyDescent="0.25">
      <c r="A106" s="16"/>
      <c r="B106" s="16"/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1:14" x14ac:dyDescent="0.25">
      <c r="A107" s="16"/>
      <c r="B107" s="16"/>
      <c r="C107" s="16"/>
      <c r="D107" s="16"/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1:14" x14ac:dyDescent="0.25">
      <c r="A108" s="16"/>
      <c r="B108" s="16"/>
      <c r="C108" s="16"/>
      <c r="D108" s="16"/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1:14" x14ac:dyDescent="0.25">
      <c r="A109" s="16"/>
      <c r="B109" s="16"/>
      <c r="C109" s="16"/>
      <c r="D109" s="16"/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1:14" x14ac:dyDescent="0.25">
      <c r="A110" s="16"/>
      <c r="B110" s="16"/>
      <c r="C110" s="16"/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1:14" x14ac:dyDescent="0.25">
      <c r="A111" s="16"/>
      <c r="B111" s="16"/>
      <c r="C111" s="16"/>
      <c r="D111" s="16"/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1:14" x14ac:dyDescent="0.25">
      <c r="A112" s="16"/>
      <c r="B112" s="16"/>
      <c r="C112" s="16"/>
      <c r="D112" s="16"/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1:14" x14ac:dyDescent="0.25">
      <c r="A113" s="16"/>
      <c r="B113" s="16"/>
      <c r="C113" s="16"/>
      <c r="D113" s="16"/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1:14" x14ac:dyDescent="0.25">
      <c r="A114" s="16"/>
      <c r="B114" s="16"/>
      <c r="C114" s="16"/>
      <c r="D114" s="16"/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1:14" x14ac:dyDescent="0.25">
      <c r="A115" s="16"/>
      <c r="B115" s="16"/>
      <c r="C115" s="16"/>
      <c r="D115" s="16"/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1:14" x14ac:dyDescent="0.25">
      <c r="A116" s="16"/>
      <c r="B116" s="16"/>
      <c r="C116" s="16"/>
      <c r="D116" s="16"/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1:14" x14ac:dyDescent="0.25">
      <c r="A117" s="16"/>
      <c r="B117" s="16"/>
      <c r="C117" s="16"/>
      <c r="D117" s="16"/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1:14" x14ac:dyDescent="0.25">
      <c r="A118" s="16"/>
      <c r="B118" s="16"/>
      <c r="C118" s="16"/>
      <c r="D118" s="16"/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1:14" x14ac:dyDescent="0.25">
      <c r="A119" s="16"/>
      <c r="B119" s="16"/>
      <c r="C119" s="16"/>
      <c r="D119" s="16"/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1:14" x14ac:dyDescent="0.25">
      <c r="A120" s="16"/>
      <c r="B120" s="16"/>
      <c r="C120" s="16"/>
      <c r="D120" s="16"/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1:14" x14ac:dyDescent="0.25">
      <c r="A121" s="16"/>
      <c r="B121" s="16"/>
      <c r="C121" s="16"/>
      <c r="D121" s="16"/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1:14" x14ac:dyDescent="0.25">
      <c r="A122" s="16"/>
      <c r="B122" s="16"/>
      <c r="C122" s="16"/>
      <c r="D122" s="16"/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1:14" x14ac:dyDescent="0.25">
      <c r="A123" s="16"/>
      <c r="B123" s="16"/>
      <c r="C123" s="16"/>
      <c r="D123" s="16"/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1:14" x14ac:dyDescent="0.25">
      <c r="A124" s="16"/>
      <c r="B124" s="16"/>
      <c r="C124" s="16"/>
      <c r="D124" s="16"/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1:14" x14ac:dyDescent="0.25">
      <c r="A125" s="16"/>
      <c r="B125" s="16"/>
      <c r="C125" s="16"/>
      <c r="D125" s="16"/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1:14" x14ac:dyDescent="0.25">
      <c r="A126" s="16"/>
      <c r="B126" s="16"/>
      <c r="C126" s="16"/>
      <c r="D126" s="16"/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1:14" x14ac:dyDescent="0.25">
      <c r="A127" s="16"/>
      <c r="B127" s="16"/>
      <c r="C127" s="16"/>
      <c r="D127" s="16"/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1:14" x14ac:dyDescent="0.25">
      <c r="A128" s="16"/>
      <c r="B128" s="16"/>
      <c r="C128" s="16"/>
      <c r="D128" s="16"/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1:14" x14ac:dyDescent="0.25">
      <c r="A129" s="16"/>
      <c r="B129" s="16"/>
      <c r="C129" s="16"/>
      <c r="D129" s="16"/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1:14" x14ac:dyDescent="0.25">
      <c r="A130" s="16"/>
      <c r="B130" s="16"/>
      <c r="C130" s="16"/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1:14" x14ac:dyDescent="0.25">
      <c r="A131" s="16"/>
      <c r="B131" s="16"/>
      <c r="C131" s="16"/>
      <c r="D131" s="16"/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1:14" x14ac:dyDescent="0.25">
      <c r="A132" s="16"/>
      <c r="B132" s="16"/>
      <c r="C132" s="16"/>
      <c r="D132" s="16"/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1:14" x14ac:dyDescent="0.25">
      <c r="A133" s="16"/>
      <c r="B133" s="16"/>
      <c r="C133" s="16"/>
      <c r="D133" s="16"/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1:14" x14ac:dyDescent="0.25">
      <c r="A134" s="16"/>
      <c r="B134" s="16"/>
      <c r="C134" s="16"/>
      <c r="D134" s="16"/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1:14" x14ac:dyDescent="0.25">
      <c r="A135" s="16"/>
      <c r="B135" s="16"/>
      <c r="C135" s="16"/>
      <c r="D135" s="16"/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1:14" x14ac:dyDescent="0.25">
      <c r="A136" s="16"/>
      <c r="B136" s="16"/>
      <c r="C136" s="16"/>
      <c r="D136" s="16"/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1:14" x14ac:dyDescent="0.25">
      <c r="A137" s="16"/>
      <c r="B137" s="16"/>
      <c r="C137" s="16"/>
      <c r="D137" s="16"/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1:14" x14ac:dyDescent="0.25">
      <c r="A138" s="16"/>
      <c r="B138" s="16"/>
      <c r="C138" s="16"/>
      <c r="D138" s="16"/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1:14" x14ac:dyDescent="0.25">
      <c r="A139" s="16"/>
      <c r="B139" s="16"/>
      <c r="C139" s="16"/>
      <c r="D139" s="16"/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1:14" x14ac:dyDescent="0.25">
      <c r="A140" s="16"/>
      <c r="B140" s="16"/>
      <c r="C140" s="16"/>
      <c r="D140" s="16"/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1:14" x14ac:dyDescent="0.25">
      <c r="A141" s="16"/>
      <c r="B141" s="16"/>
      <c r="C141" s="16"/>
      <c r="D141" s="16"/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1:14" x14ac:dyDescent="0.25">
      <c r="A142" s="16"/>
      <c r="B142" s="16"/>
      <c r="C142" s="16"/>
      <c r="D142" s="16"/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1:14" x14ac:dyDescent="0.25">
      <c r="A143" s="16"/>
      <c r="B143" s="16"/>
      <c r="C143" s="16"/>
      <c r="D143" s="16"/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1:14" x14ac:dyDescent="0.25">
      <c r="A144" s="16"/>
      <c r="B144" s="16"/>
      <c r="C144" s="16"/>
      <c r="D144" s="16"/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1:14" x14ac:dyDescent="0.25">
      <c r="A145" s="16"/>
      <c r="B145" s="16"/>
      <c r="C145" s="16"/>
      <c r="D145" s="16"/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1:14" x14ac:dyDescent="0.25">
      <c r="A146" s="16"/>
      <c r="B146" s="16"/>
      <c r="C146" s="16"/>
      <c r="D146" s="16"/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1:14" x14ac:dyDescent="0.25">
      <c r="A147" s="16"/>
      <c r="B147" s="16"/>
      <c r="C147" s="16"/>
      <c r="D147" s="16"/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1:14" x14ac:dyDescent="0.25">
      <c r="A148" s="16"/>
      <c r="B148" s="16"/>
      <c r="C148" s="16"/>
      <c r="D148" s="16"/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1:14" x14ac:dyDescent="0.25">
      <c r="A149" s="16"/>
      <c r="B149" s="16"/>
      <c r="C149" s="16"/>
      <c r="D149" s="16"/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1:14" x14ac:dyDescent="0.25">
      <c r="A150" s="16"/>
      <c r="B150" s="16"/>
      <c r="C150" s="16"/>
      <c r="D150" s="16"/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1:14" x14ac:dyDescent="0.25">
      <c r="A151" s="16"/>
      <c r="B151" s="16"/>
      <c r="C151" s="16"/>
      <c r="D151" s="16"/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1:14" x14ac:dyDescent="0.25">
      <c r="A152" s="16"/>
      <c r="B152" s="16"/>
      <c r="C152" s="16"/>
      <c r="D152" s="16"/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1:14" x14ac:dyDescent="0.25">
      <c r="A153" s="16"/>
      <c r="B153" s="16"/>
      <c r="C153" s="16"/>
      <c r="D153" s="16"/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1:14" x14ac:dyDescent="0.25">
      <c r="A154" s="16"/>
      <c r="B154" s="16"/>
      <c r="C154" s="16"/>
      <c r="D154" s="16"/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1:14" x14ac:dyDescent="0.25">
      <c r="A155" s="16"/>
      <c r="B155" s="16"/>
      <c r="C155" s="16"/>
      <c r="D155" s="16"/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1:14" x14ac:dyDescent="0.25">
      <c r="A156" s="16"/>
      <c r="B156" s="16"/>
      <c r="C156" s="16"/>
      <c r="D156" s="16"/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1:14" x14ac:dyDescent="0.25">
      <c r="A157" s="16"/>
      <c r="B157" s="16"/>
      <c r="C157" s="16"/>
      <c r="D157" s="16"/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1:14" x14ac:dyDescent="0.25">
      <c r="A158" s="16"/>
      <c r="B158" s="16"/>
      <c r="C158" s="16"/>
      <c r="D158" s="16"/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1:14" x14ac:dyDescent="0.25">
      <c r="A159" s="16"/>
      <c r="B159" s="16"/>
      <c r="C159" s="16"/>
      <c r="D159" s="16"/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1:14" x14ac:dyDescent="0.25">
      <c r="A160" s="16"/>
      <c r="B160" s="16"/>
      <c r="C160" s="16"/>
      <c r="D160" s="16"/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1:14" x14ac:dyDescent="0.25">
      <c r="A161" s="16"/>
      <c r="B161" s="16"/>
      <c r="C161" s="16"/>
      <c r="D161" s="16"/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1:14" x14ac:dyDescent="0.25">
      <c r="A162" s="16"/>
      <c r="B162" s="16"/>
      <c r="C162" s="16"/>
      <c r="D162" s="16"/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1:14" x14ac:dyDescent="0.25">
      <c r="A163" s="16"/>
      <c r="B163" s="16"/>
      <c r="C163" s="16"/>
      <c r="D163" s="16"/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1:14" x14ac:dyDescent="0.25">
      <c r="A164" s="16"/>
      <c r="B164" s="16"/>
      <c r="C164" s="16"/>
      <c r="D164" s="16"/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1:14" x14ac:dyDescent="0.25">
      <c r="A165" s="16"/>
      <c r="B165" s="16"/>
      <c r="C165" s="16"/>
      <c r="D165" s="16"/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1:14" x14ac:dyDescent="0.25">
      <c r="A166" s="16"/>
      <c r="B166" s="16"/>
      <c r="C166" s="16"/>
      <c r="D166" s="16"/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1:14" x14ac:dyDescent="0.25">
      <c r="A167" s="16"/>
      <c r="B167" s="16"/>
      <c r="C167" s="16"/>
      <c r="D167" s="16"/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1:14" x14ac:dyDescent="0.25">
      <c r="A168" s="16"/>
      <c r="B168" s="16"/>
      <c r="C168" s="16"/>
      <c r="D168" s="16"/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1:14" x14ac:dyDescent="0.25">
      <c r="A169" s="16"/>
      <c r="B169" s="16"/>
      <c r="C169" s="16"/>
      <c r="D169" s="16"/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1:14" x14ac:dyDescent="0.25">
      <c r="A170" s="16"/>
      <c r="B170" s="16"/>
      <c r="C170" s="16"/>
      <c r="D170" s="16"/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1:14" x14ac:dyDescent="0.25">
      <c r="A171" s="16"/>
      <c r="B171" s="16"/>
      <c r="C171" s="16"/>
      <c r="D171" s="16"/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1:14" x14ac:dyDescent="0.25">
      <c r="A172" s="16"/>
      <c r="B172" s="16"/>
      <c r="C172" s="16"/>
      <c r="D172" s="16"/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1:14" x14ac:dyDescent="0.25">
      <c r="A173" s="16"/>
      <c r="B173" s="16"/>
      <c r="C173" s="16"/>
      <c r="D173" s="16"/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1:14" x14ac:dyDescent="0.25">
      <c r="A174" s="16"/>
      <c r="B174" s="16"/>
      <c r="C174" s="16"/>
      <c r="D174" s="16"/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1:14" x14ac:dyDescent="0.25">
      <c r="A175" s="16"/>
      <c r="B175" s="16"/>
      <c r="C175" s="16"/>
      <c r="D175" s="16"/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1:14" x14ac:dyDescent="0.25">
      <c r="A176" s="16"/>
      <c r="B176" s="16"/>
      <c r="C176" s="16"/>
      <c r="D176" s="16"/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1:14" x14ac:dyDescent="0.25">
      <c r="A177" s="16"/>
      <c r="B177" s="16"/>
      <c r="C177" s="16"/>
      <c r="D177" s="16"/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1:14" x14ac:dyDescent="0.25">
      <c r="A178" s="16"/>
      <c r="B178" s="16"/>
      <c r="C178" s="16"/>
      <c r="D178" s="16"/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1:14" x14ac:dyDescent="0.25">
      <c r="A179" s="16"/>
      <c r="B179" s="16"/>
      <c r="C179" s="16"/>
      <c r="D179" s="16"/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1:14" x14ac:dyDescent="0.25">
      <c r="A180" s="16"/>
      <c r="B180" s="16"/>
      <c r="C180" s="16"/>
      <c r="D180" s="16"/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1:14" x14ac:dyDescent="0.25">
      <c r="A181" s="16"/>
      <c r="B181" s="16"/>
      <c r="C181" s="16"/>
      <c r="D181" s="16"/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1:14" x14ac:dyDescent="0.25">
      <c r="A182" s="16"/>
      <c r="B182" s="16"/>
      <c r="C182" s="16"/>
      <c r="D182" s="16"/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1:14" x14ac:dyDescent="0.25">
      <c r="A183" s="16"/>
      <c r="B183" s="16"/>
      <c r="C183" s="16"/>
      <c r="D183" s="16"/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1:14" x14ac:dyDescent="0.25">
      <c r="A184" s="16"/>
      <c r="B184" s="16"/>
      <c r="C184" s="16"/>
      <c r="D184" s="16"/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1:14" x14ac:dyDescent="0.25">
      <c r="A185" s="16"/>
      <c r="B185" s="16"/>
      <c r="C185" s="16"/>
      <c r="D185" s="16"/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1:14" x14ac:dyDescent="0.25">
      <c r="A186" s="16"/>
      <c r="B186" s="16"/>
      <c r="C186" s="16"/>
      <c r="D186" s="16"/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1:14" x14ac:dyDescent="0.25">
      <c r="A187" s="16"/>
      <c r="B187" s="16"/>
      <c r="C187" s="16"/>
      <c r="D187" s="16"/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1:14" x14ac:dyDescent="0.25">
      <c r="A188" s="16"/>
      <c r="B188" s="16"/>
      <c r="C188" s="16"/>
      <c r="D188" s="16"/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1:14" x14ac:dyDescent="0.25">
      <c r="A189" s="16"/>
      <c r="B189" s="16"/>
      <c r="C189" s="16"/>
      <c r="D189" s="16"/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1:14" x14ac:dyDescent="0.25">
      <c r="A190" s="16"/>
      <c r="B190" s="16"/>
      <c r="C190" s="16"/>
      <c r="D190" s="16"/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1:14" x14ac:dyDescent="0.25">
      <c r="A191" s="16"/>
      <c r="B191" s="16"/>
      <c r="C191" s="16"/>
      <c r="D191" s="16"/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1:14" x14ac:dyDescent="0.25">
      <c r="A192" s="16"/>
      <c r="B192" s="16"/>
      <c r="C192" s="16"/>
      <c r="D192" s="16"/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1:14" x14ac:dyDescent="0.25">
      <c r="A193" s="16"/>
      <c r="B193" s="16"/>
      <c r="C193" s="16"/>
      <c r="D193" s="16"/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1:14" x14ac:dyDescent="0.25">
      <c r="A194" s="16"/>
      <c r="B194" s="16"/>
      <c r="C194" s="16"/>
      <c r="D194" s="16"/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1:14" x14ac:dyDescent="0.25">
      <c r="A195" s="16"/>
      <c r="B195" s="16"/>
      <c r="C195" s="16"/>
      <c r="D195" s="16"/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1:14" x14ac:dyDescent="0.25">
      <c r="A196" s="16"/>
      <c r="B196" s="16"/>
      <c r="C196" s="16"/>
      <c r="D196" s="16"/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1:14" x14ac:dyDescent="0.25">
      <c r="A197" s="16"/>
      <c r="B197" s="16"/>
      <c r="C197" s="16"/>
      <c r="D197" s="16"/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1:14" x14ac:dyDescent="0.25">
      <c r="A198" s="16"/>
      <c r="B198" s="16"/>
      <c r="C198" s="16"/>
      <c r="D198" s="16"/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1:14" x14ac:dyDescent="0.25">
      <c r="A199" s="16"/>
      <c r="B199" s="16"/>
      <c r="C199" s="16"/>
      <c r="D199" s="16"/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1:14" x14ac:dyDescent="0.25">
      <c r="A200" s="16"/>
      <c r="B200" s="16"/>
      <c r="C200" s="16"/>
      <c r="D200" s="16"/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1:14" x14ac:dyDescent="0.25">
      <c r="A201" s="16"/>
      <c r="B201" s="16"/>
      <c r="C201" s="16"/>
      <c r="D201" s="16"/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1:14" x14ac:dyDescent="0.25">
      <c r="A202" s="16"/>
      <c r="B202" s="16"/>
      <c r="C202" s="16"/>
      <c r="D202" s="16"/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1:14" x14ac:dyDescent="0.25">
      <c r="A203" s="16"/>
      <c r="B203" s="16"/>
      <c r="C203" s="16"/>
      <c r="D203" s="16"/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1:14" x14ac:dyDescent="0.25">
      <c r="A204" s="16"/>
      <c r="B204" s="16"/>
      <c r="C204" s="16"/>
      <c r="D204" s="16"/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1:14" x14ac:dyDescent="0.25">
      <c r="A205" s="16"/>
      <c r="B205" s="16"/>
      <c r="C205" s="16"/>
      <c r="D205" s="16"/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1:14" x14ac:dyDescent="0.25">
      <c r="A206" s="16"/>
      <c r="B206" s="16"/>
      <c r="C206" s="16"/>
      <c r="D206" s="16"/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1:14" x14ac:dyDescent="0.25">
      <c r="A207" s="16"/>
      <c r="B207" s="16"/>
      <c r="C207" s="16"/>
      <c r="D207" s="16"/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1:14" x14ac:dyDescent="0.25">
      <c r="A208" s="16"/>
      <c r="B208" s="16"/>
      <c r="C208" s="16"/>
      <c r="D208" s="16"/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1:14" x14ac:dyDescent="0.25">
      <c r="A209" s="16"/>
      <c r="B209" s="16"/>
      <c r="C209" s="16"/>
      <c r="D209" s="16"/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1:14" x14ac:dyDescent="0.25">
      <c r="A210" s="16"/>
      <c r="B210" s="16"/>
      <c r="C210" s="16"/>
      <c r="D210" s="16"/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1:14" x14ac:dyDescent="0.25">
      <c r="A211" s="16"/>
      <c r="B211" s="16"/>
      <c r="C211" s="16"/>
      <c r="D211" s="16"/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1:14" x14ac:dyDescent="0.25">
      <c r="A212" s="16"/>
      <c r="B212" s="16"/>
      <c r="C212" s="16"/>
      <c r="D212" s="16"/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1:14" x14ac:dyDescent="0.25">
      <c r="A213" s="16"/>
      <c r="B213" s="16"/>
      <c r="C213" s="16"/>
      <c r="D213" s="16"/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1:14" x14ac:dyDescent="0.25">
      <c r="A214" s="16"/>
      <c r="B214" s="16"/>
      <c r="C214" s="16"/>
      <c r="D214" s="16"/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1:14" x14ac:dyDescent="0.25">
      <c r="A215" s="16"/>
      <c r="B215" s="16"/>
      <c r="C215" s="16"/>
      <c r="D215" s="16"/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1:14" x14ac:dyDescent="0.25">
      <c r="A216" s="16"/>
      <c r="B216" s="16"/>
      <c r="C216" s="16"/>
      <c r="D216" s="16"/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1:14" x14ac:dyDescent="0.25">
      <c r="A217" s="16"/>
      <c r="B217" s="16"/>
      <c r="C217" s="16"/>
      <c r="D217" s="16"/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1:14" x14ac:dyDescent="0.25">
      <c r="A218" s="16"/>
      <c r="B218" s="16"/>
      <c r="C218" s="16"/>
      <c r="D218" s="16"/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1:14" x14ac:dyDescent="0.25">
      <c r="A219" s="16"/>
      <c r="B219" s="16"/>
      <c r="C219" s="16"/>
      <c r="D219" s="16"/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1:14" x14ac:dyDescent="0.25">
      <c r="A220" s="16"/>
      <c r="B220" s="16"/>
      <c r="C220" s="16"/>
      <c r="D220" s="16"/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1:14" x14ac:dyDescent="0.25">
      <c r="A221" s="16"/>
      <c r="B221" s="16"/>
      <c r="C221" s="16"/>
      <c r="D221" s="16"/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1:14" x14ac:dyDescent="0.25">
      <c r="A222" s="16"/>
      <c r="B222" s="16"/>
      <c r="C222" s="16"/>
      <c r="D222" s="16"/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1:14" x14ac:dyDescent="0.25">
      <c r="A223" s="16"/>
      <c r="B223" s="16"/>
      <c r="C223" s="16"/>
      <c r="D223" s="16"/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1:14" x14ac:dyDescent="0.25">
      <c r="A224" s="16"/>
      <c r="B224" s="16"/>
      <c r="C224" s="16"/>
      <c r="D224" s="16"/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1:14" x14ac:dyDescent="0.25">
      <c r="A225" s="16"/>
      <c r="B225" s="16"/>
      <c r="C225" s="16"/>
      <c r="D225" s="16"/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1:14" x14ac:dyDescent="0.25">
      <c r="A226" s="16"/>
      <c r="B226" s="16"/>
      <c r="C226" s="16"/>
      <c r="D226" s="16"/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1:14" x14ac:dyDescent="0.25">
      <c r="A227" s="16"/>
      <c r="B227" s="16"/>
      <c r="C227" s="16"/>
      <c r="D227" s="16"/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1:14" x14ac:dyDescent="0.25">
      <c r="A228" s="16"/>
      <c r="B228" s="16"/>
      <c r="C228" s="16"/>
      <c r="D228" s="16"/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1:14" x14ac:dyDescent="0.25">
      <c r="A229" s="16"/>
      <c r="B229" s="16"/>
      <c r="C229" s="16"/>
      <c r="D229" s="16"/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1:14" x14ac:dyDescent="0.25">
      <c r="A230" s="16"/>
      <c r="B230" s="16"/>
      <c r="C230" s="16"/>
      <c r="D230" s="16"/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1:14" x14ac:dyDescent="0.25">
      <c r="A231" s="16"/>
      <c r="B231" s="16"/>
      <c r="C231" s="16"/>
      <c r="D231" s="16"/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1:14" x14ac:dyDescent="0.25">
      <c r="A232" s="16"/>
      <c r="B232" s="16"/>
      <c r="C232" s="16"/>
      <c r="D232" s="16"/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1:14" x14ac:dyDescent="0.25">
      <c r="A233" s="16"/>
      <c r="B233" s="16"/>
      <c r="C233" s="16"/>
      <c r="D233" s="16"/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1:14" x14ac:dyDescent="0.25">
      <c r="A234" s="16"/>
      <c r="B234" s="16"/>
      <c r="C234" s="16"/>
      <c r="D234" s="16"/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1:14" x14ac:dyDescent="0.25">
      <c r="A235" s="16"/>
      <c r="B235" s="16"/>
      <c r="C235" s="16"/>
      <c r="D235" s="16"/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1:14" x14ac:dyDescent="0.25">
      <c r="A236" s="16"/>
      <c r="B236" s="16"/>
      <c r="C236" s="16"/>
      <c r="D236" s="16"/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</sheetData>
  <mergeCells count="14">
    <mergeCell ref="G8:H8"/>
    <mergeCell ref="A8:A10"/>
    <mergeCell ref="B8:B10"/>
    <mergeCell ref="C8:D8"/>
    <mergeCell ref="E8:F8"/>
    <mergeCell ref="C9:D9"/>
    <mergeCell ref="E9:F9"/>
    <mergeCell ref="G9:H9"/>
    <mergeCell ref="I8:J8"/>
    <mergeCell ref="K8:L8"/>
    <mergeCell ref="M8:N8"/>
    <mergeCell ref="I9:J9"/>
    <mergeCell ref="K9:L9"/>
    <mergeCell ref="M9:N9"/>
  </mergeCells>
  <dataValidations count="1">
    <dataValidation type="decimal" allowBlank="1" showInputMessage="1" showErrorMessage="1" errorTitle="Microsoft Excel" error="Neočekivana vrsta podatka!_x000a_Mollimo unesite broj." sqref="B29:B35 I28:I29 G26 I42:I54 E26 D42:D48 I26 C28:C29 C42:C54 C26 M11:M21 M26 K11:K21 K26 J42:J48 I11:I21 C11:C21 E11:E21 G11:G21" xr:uid="{00000000-0002-0000-0100-000000000000}">
      <formula1>-100000000000</formula1>
      <formula2>100000000000</formula2>
    </dataValidation>
  </dataValidations>
  <printOptions horizontalCentered="1"/>
  <pageMargins left="0.39370078740157483" right="0.39370078740157483" top="0.78740157480314965" bottom="0.78740157480314965" header="0.31496062992125984" footer="0.31496062992125984"/>
  <pageSetup paperSize="9" scale="70" orientation="landscape" r:id="rId1"/>
  <headerFooter>
    <oddHeader>&amp;L&amp;G&amp;CStatistika tržišta osiguranja&amp;RMjesečni izvještaj</oddHeader>
    <oddFooter>&amp;CU izvještaj su uključeni podaci zaključno sa 31.07.2024. godine.</oddFooter>
  </headerFooter>
  <ignoredErrors>
    <ignoredError sqref="M11:M21" formula="1"/>
    <ignoredError sqref="J11:J22 L11:L22" evalError="1"/>
  </ignoredError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L246"/>
  <sheetViews>
    <sheetView showGridLines="0" showRuler="0" view="pageLayout" zoomScale="75" zoomScaleNormal="70" zoomScalePageLayoutView="75" workbookViewId="0">
      <selection activeCell="B7" sqref="B7:B9"/>
    </sheetView>
  </sheetViews>
  <sheetFormatPr defaultRowHeight="15" x14ac:dyDescent="0.25"/>
  <cols>
    <col min="1" max="1" width="7.28515625" customWidth="1"/>
    <col min="2" max="2" width="33.85546875" customWidth="1"/>
    <col min="3" max="4" width="18.140625" customWidth="1"/>
    <col min="5" max="5" width="15.140625" customWidth="1"/>
    <col min="6" max="7" width="12" customWidth="1"/>
    <col min="8" max="9" width="18.140625" customWidth="1"/>
    <col min="10" max="10" width="15.140625" customWidth="1"/>
    <col min="11" max="12" width="12" customWidth="1"/>
  </cols>
  <sheetData>
    <row r="1" spans="1:12" ht="15" customHeight="1" x14ac:dyDescent="0.25"/>
    <row r="2" spans="1:12" ht="15" customHeight="1" x14ac:dyDescent="0.25"/>
    <row r="3" spans="1:12" ht="15" customHeight="1" x14ac:dyDescent="0.25"/>
    <row r="4" spans="1:12" ht="15" customHeight="1" x14ac:dyDescent="0.25">
      <c r="D4" s="32" t="s">
        <v>62</v>
      </c>
    </row>
    <row r="5" spans="1:12" ht="15" customHeight="1" x14ac:dyDescent="0.25">
      <c r="C5" s="2"/>
      <c r="D5" s="2"/>
      <c r="E5" s="2"/>
      <c r="F5" s="2"/>
      <c r="G5" s="2"/>
    </row>
    <row r="6" spans="1:12" ht="15" customHeight="1" thickBot="1" x14ac:dyDescent="0.3"/>
    <row r="7" spans="1:12" ht="24.75" customHeight="1" x14ac:dyDescent="0.25">
      <c r="A7" s="83" t="s">
        <v>59</v>
      </c>
      <c r="B7" s="86" t="s">
        <v>10</v>
      </c>
      <c r="C7" s="79" t="s">
        <v>54</v>
      </c>
      <c r="D7" s="79"/>
      <c r="E7" s="79"/>
      <c r="F7" s="79"/>
      <c r="G7" s="79"/>
      <c r="H7" s="79" t="s">
        <v>55</v>
      </c>
      <c r="I7" s="79"/>
      <c r="J7" s="79"/>
      <c r="K7" s="79"/>
      <c r="L7" s="80"/>
    </row>
    <row r="8" spans="1:12" s="27" customFormat="1" ht="21.75" customHeight="1" x14ac:dyDescent="0.25">
      <c r="A8" s="84"/>
      <c r="B8" s="81"/>
      <c r="C8" s="88" t="s">
        <v>26</v>
      </c>
      <c r="D8" s="88"/>
      <c r="E8" s="89" t="s">
        <v>60</v>
      </c>
      <c r="F8" s="81" t="s">
        <v>57</v>
      </c>
      <c r="G8" s="81"/>
      <c r="H8" s="88" t="s">
        <v>26</v>
      </c>
      <c r="I8" s="88"/>
      <c r="J8" s="89" t="s">
        <v>61</v>
      </c>
      <c r="K8" s="81" t="s">
        <v>57</v>
      </c>
      <c r="L8" s="82"/>
    </row>
    <row r="9" spans="1:12" ht="19.5" customHeight="1" thickBot="1" x14ac:dyDescent="0.3">
      <c r="A9" s="85"/>
      <c r="B9" s="87"/>
      <c r="C9" s="49" t="s">
        <v>65</v>
      </c>
      <c r="D9" s="49" t="s">
        <v>74</v>
      </c>
      <c r="E9" s="90"/>
      <c r="F9" s="33" t="s">
        <v>67</v>
      </c>
      <c r="G9" s="33" t="s">
        <v>75</v>
      </c>
      <c r="H9" s="49" t="s">
        <v>65</v>
      </c>
      <c r="I9" s="49" t="s">
        <v>74</v>
      </c>
      <c r="J9" s="90"/>
      <c r="K9" s="33" t="s">
        <v>67</v>
      </c>
      <c r="L9" s="34" t="s">
        <v>75</v>
      </c>
    </row>
    <row r="10" spans="1:12" ht="16.5" customHeight="1" x14ac:dyDescent="0.25">
      <c r="A10" s="52" t="s">
        <v>27</v>
      </c>
      <c r="B10" s="7" t="s">
        <v>63</v>
      </c>
      <c r="C10" s="60">
        <v>28680802</v>
      </c>
      <c r="D10" s="60"/>
      <c r="E10" s="44">
        <f>IFERROR((D10-C10)/C10*100, "-")</f>
        <v>-100</v>
      </c>
      <c r="F10" s="44">
        <f t="shared" ref="F10:G17" si="0">C10/C$32*100</f>
        <v>13.598634192892019</v>
      </c>
      <c r="G10" s="44" t="e">
        <f t="shared" si="0"/>
        <v>#DIV/0!</v>
      </c>
      <c r="H10" s="60">
        <v>2177349</v>
      </c>
      <c r="I10" s="60"/>
      <c r="J10" s="12">
        <f t="shared" ref="J10:J31" si="1">IFERROR((I10-H10)/H10*100, "-")</f>
        <v>-100</v>
      </c>
      <c r="K10" s="12">
        <f t="shared" ref="K10:K31" si="2">H10/H$32*100</f>
        <v>3.8185164328602141</v>
      </c>
      <c r="L10" s="12" t="e">
        <f t="shared" ref="L10:L31" si="3">I10/I$32*100</f>
        <v>#DIV/0!</v>
      </c>
    </row>
    <row r="11" spans="1:12" ht="16.5" customHeight="1" x14ac:dyDescent="0.25">
      <c r="A11" s="52" t="s">
        <v>28</v>
      </c>
      <c r="B11" s="7" t="s">
        <v>0</v>
      </c>
      <c r="C11" s="60">
        <v>13266562</v>
      </c>
      <c r="D11" s="60"/>
      <c r="E11" s="44">
        <f>IFERROR((D11-C11)/C11*100, "-")</f>
        <v>-100</v>
      </c>
      <c r="F11" s="44">
        <f t="shared" si="0"/>
        <v>6.2901701157213772</v>
      </c>
      <c r="G11" s="44" t="e">
        <f t="shared" si="0"/>
        <v>#DIV/0!</v>
      </c>
      <c r="H11" s="60">
        <v>0</v>
      </c>
      <c r="I11" s="60"/>
      <c r="J11" s="12" t="str">
        <f>IFERROR((I11-H11)/H11*100, "-")</f>
        <v>-</v>
      </c>
      <c r="K11" s="12">
        <f t="shared" si="2"/>
        <v>0</v>
      </c>
      <c r="L11" s="12" t="e">
        <f t="shared" si="3"/>
        <v>#DIV/0!</v>
      </c>
    </row>
    <row r="12" spans="1:12" ht="16.5" customHeight="1" x14ac:dyDescent="0.25">
      <c r="A12" s="52" t="s">
        <v>29</v>
      </c>
      <c r="B12" s="7" t="s">
        <v>21</v>
      </c>
      <c r="C12" s="60">
        <v>2126555</v>
      </c>
      <c r="D12" s="60"/>
      <c r="E12" s="44">
        <f t="shared" ref="E12:E31" si="4">IFERROR((D12-C12)/C12*100, "-")</f>
        <v>-100</v>
      </c>
      <c r="F12" s="44">
        <f t="shared" si="0"/>
        <v>1.0082787620815306</v>
      </c>
      <c r="G12" s="44" t="e">
        <f t="shared" si="0"/>
        <v>#DIV/0!</v>
      </c>
      <c r="H12" s="60">
        <v>0</v>
      </c>
      <c r="I12" s="60"/>
      <c r="J12" s="12" t="str">
        <f>IFERROR((#REF!-I12)/I12*100, "-")</f>
        <v>-</v>
      </c>
      <c r="K12" s="12">
        <f t="shared" si="2"/>
        <v>0</v>
      </c>
      <c r="L12" s="12" t="e">
        <f t="shared" si="3"/>
        <v>#DIV/0!</v>
      </c>
    </row>
    <row r="13" spans="1:12" ht="16.5" customHeight="1" x14ac:dyDescent="0.25">
      <c r="A13" s="52" t="s">
        <v>30</v>
      </c>
      <c r="B13" s="7" t="s">
        <v>12</v>
      </c>
      <c r="C13" s="60">
        <v>2749392</v>
      </c>
      <c r="D13" s="60"/>
      <c r="E13" s="44">
        <f t="shared" si="4"/>
        <v>-100</v>
      </c>
      <c r="F13" s="44">
        <f t="shared" si="0"/>
        <v>1.3035889324456051</v>
      </c>
      <c r="G13" s="44" t="e">
        <f t="shared" si="0"/>
        <v>#DIV/0!</v>
      </c>
      <c r="H13" s="60">
        <v>0</v>
      </c>
      <c r="I13" s="60"/>
      <c r="J13" s="12" t="str">
        <f t="shared" si="1"/>
        <v>-</v>
      </c>
      <c r="K13" s="12">
        <f t="shared" si="2"/>
        <v>0</v>
      </c>
      <c r="L13" s="12" t="e">
        <f t="shared" si="3"/>
        <v>#DIV/0!</v>
      </c>
    </row>
    <row r="14" spans="1:12" ht="16.5" customHeight="1" x14ac:dyDescent="0.25">
      <c r="A14" s="52" t="s">
        <v>31</v>
      </c>
      <c r="B14" s="7" t="s">
        <v>1</v>
      </c>
      <c r="C14" s="60">
        <v>4439577</v>
      </c>
      <c r="D14" s="60"/>
      <c r="E14" s="44">
        <f t="shared" si="4"/>
        <v>-100</v>
      </c>
      <c r="F14" s="44">
        <f t="shared" si="0"/>
        <v>2.1049684591866353</v>
      </c>
      <c r="G14" s="44" t="e">
        <f t="shared" si="0"/>
        <v>#DIV/0!</v>
      </c>
      <c r="H14" s="60">
        <v>0</v>
      </c>
      <c r="I14" s="60"/>
      <c r="J14" s="12" t="str">
        <f t="shared" si="1"/>
        <v>-</v>
      </c>
      <c r="K14" s="12">
        <f t="shared" si="2"/>
        <v>0</v>
      </c>
      <c r="L14" s="12" t="e">
        <f t="shared" si="3"/>
        <v>#DIV/0!</v>
      </c>
    </row>
    <row r="15" spans="1:12" ht="16.5" customHeight="1" x14ac:dyDescent="0.25">
      <c r="A15" s="52" t="s">
        <v>32</v>
      </c>
      <c r="B15" s="7" t="s">
        <v>24</v>
      </c>
      <c r="C15" s="60">
        <v>16999983</v>
      </c>
      <c r="D15" s="60"/>
      <c r="E15" s="44">
        <f t="shared" si="4"/>
        <v>-100</v>
      </c>
      <c r="F15" s="44">
        <f t="shared" si="0"/>
        <v>8.0603237699693011</v>
      </c>
      <c r="G15" s="44" t="e">
        <f t="shared" si="0"/>
        <v>#DIV/0!</v>
      </c>
      <c r="H15" s="60">
        <v>0</v>
      </c>
      <c r="I15" s="60"/>
      <c r="J15" s="12" t="str">
        <f t="shared" si="1"/>
        <v>-</v>
      </c>
      <c r="K15" s="12">
        <f t="shared" si="2"/>
        <v>0</v>
      </c>
      <c r="L15" s="12" t="e">
        <f t="shared" si="3"/>
        <v>#DIV/0!</v>
      </c>
    </row>
    <row r="16" spans="1:12" ht="16.5" customHeight="1" x14ac:dyDescent="0.25">
      <c r="A16" s="52" t="s">
        <v>33</v>
      </c>
      <c r="B16" s="7" t="s">
        <v>2</v>
      </c>
      <c r="C16" s="60">
        <v>22196298</v>
      </c>
      <c r="D16" s="60"/>
      <c r="E16" s="44">
        <f t="shared" si="4"/>
        <v>-100</v>
      </c>
      <c r="F16" s="44">
        <f t="shared" si="0"/>
        <v>10.52408984024996</v>
      </c>
      <c r="G16" s="44" t="e">
        <f t="shared" si="0"/>
        <v>#DIV/0!</v>
      </c>
      <c r="H16" s="60">
        <v>4288086</v>
      </c>
      <c r="I16" s="60"/>
      <c r="J16" s="12">
        <f t="shared" si="1"/>
        <v>-100</v>
      </c>
      <c r="K16" s="12">
        <f t="shared" si="2"/>
        <v>7.5202123575585826</v>
      </c>
      <c r="L16" s="12" t="e">
        <f t="shared" si="3"/>
        <v>#DIV/0!</v>
      </c>
    </row>
    <row r="17" spans="1:12" ht="16.5" customHeight="1" x14ac:dyDescent="0.25">
      <c r="A17" s="52" t="s">
        <v>34</v>
      </c>
      <c r="B17" s="7" t="s">
        <v>13</v>
      </c>
      <c r="C17" s="60">
        <v>1522440</v>
      </c>
      <c r="D17" s="60"/>
      <c r="E17" s="44">
        <f t="shared" si="4"/>
        <v>-100</v>
      </c>
      <c r="F17" s="44">
        <f t="shared" si="0"/>
        <v>0.7218453877484502</v>
      </c>
      <c r="G17" s="44" t="e">
        <f t="shared" si="0"/>
        <v>#DIV/0!</v>
      </c>
      <c r="H17" s="60">
        <v>0</v>
      </c>
      <c r="I17" s="60"/>
      <c r="J17" s="12" t="str">
        <f t="shared" si="1"/>
        <v>-</v>
      </c>
      <c r="K17" s="12">
        <f t="shared" si="2"/>
        <v>0</v>
      </c>
      <c r="L17" s="12" t="e">
        <f t="shared" si="3"/>
        <v>#DIV/0!</v>
      </c>
    </row>
    <row r="18" spans="1:12" ht="16.5" customHeight="1" x14ac:dyDescent="0.25">
      <c r="A18" s="52" t="s">
        <v>35</v>
      </c>
      <c r="B18" s="7" t="s">
        <v>14</v>
      </c>
      <c r="C18" s="60">
        <v>3121970</v>
      </c>
      <c r="D18" s="60"/>
      <c r="E18" s="44">
        <f t="shared" ref="E18" si="5">IFERROR((D18-C18)/C18*100, "-")</f>
        <v>-100</v>
      </c>
      <c r="F18" s="44">
        <f t="shared" ref="F18" si="6">C18/C$32*100</f>
        <v>1.4802420096614837</v>
      </c>
      <c r="G18" s="44" t="e">
        <f t="shared" ref="G18" si="7">D18/D$32*100</f>
        <v>#DIV/0!</v>
      </c>
      <c r="H18" s="60">
        <v>0</v>
      </c>
      <c r="I18" s="60"/>
      <c r="J18" s="12" t="str">
        <f t="shared" si="1"/>
        <v>-</v>
      </c>
      <c r="K18" s="12">
        <f t="shared" si="2"/>
        <v>0</v>
      </c>
      <c r="L18" s="12" t="e">
        <f t="shared" si="3"/>
        <v>#DIV/0!</v>
      </c>
    </row>
    <row r="19" spans="1:12" ht="16.5" customHeight="1" x14ac:dyDescent="0.25">
      <c r="A19" s="52" t="s">
        <v>36</v>
      </c>
      <c r="B19" s="7" t="s">
        <v>3</v>
      </c>
      <c r="C19" s="60">
        <v>27208327</v>
      </c>
      <c r="D19" s="60"/>
      <c r="E19" s="44">
        <f t="shared" si="4"/>
        <v>-100</v>
      </c>
      <c r="F19" s="44">
        <f>C19/C$32*100</f>
        <v>12.900479068667156</v>
      </c>
      <c r="G19" s="44" t="e">
        <f>D19/D$32*100</f>
        <v>#DIV/0!</v>
      </c>
      <c r="H19" s="60">
        <v>0</v>
      </c>
      <c r="I19" s="60"/>
      <c r="J19" s="12" t="str">
        <f t="shared" si="1"/>
        <v>-</v>
      </c>
      <c r="K19" s="12">
        <f t="shared" si="2"/>
        <v>0</v>
      </c>
      <c r="L19" s="12" t="e">
        <f t="shared" si="3"/>
        <v>#DIV/0!</v>
      </c>
    </row>
    <row r="20" spans="1:12" ht="16.5" customHeight="1" x14ac:dyDescent="0.25">
      <c r="A20" s="52" t="s">
        <v>37</v>
      </c>
      <c r="B20" s="7" t="s">
        <v>23</v>
      </c>
      <c r="C20" s="60">
        <v>491396</v>
      </c>
      <c r="D20" s="60"/>
      <c r="E20" s="44">
        <f>IFERROR((D20-C20)/C20*100, "-")</f>
        <v>-100</v>
      </c>
      <c r="F20" s="44" t="s">
        <v>72</v>
      </c>
      <c r="G20" s="44" t="e">
        <f t="shared" ref="G20:G31" si="8">D20/D$32*100</f>
        <v>#DIV/0!</v>
      </c>
      <c r="H20" s="60">
        <v>0</v>
      </c>
      <c r="I20" s="60"/>
      <c r="J20" s="12" t="str">
        <f>IFERROR((I20-H20)/H20*100, "-")</f>
        <v>-</v>
      </c>
      <c r="K20" s="12">
        <f t="shared" si="2"/>
        <v>0</v>
      </c>
      <c r="L20" s="12" t="e">
        <f t="shared" si="3"/>
        <v>#DIV/0!</v>
      </c>
    </row>
    <row r="21" spans="1:12" ht="16.5" customHeight="1" x14ac:dyDescent="0.25">
      <c r="A21" s="52" t="s">
        <v>38</v>
      </c>
      <c r="B21" s="7" t="s">
        <v>4</v>
      </c>
      <c r="C21" s="60">
        <v>13237492</v>
      </c>
      <c r="D21" s="60"/>
      <c r="E21" s="44">
        <f t="shared" si="4"/>
        <v>-100</v>
      </c>
      <c r="F21" s="44">
        <f>C21/C$32*100</f>
        <v>6.276386948291564</v>
      </c>
      <c r="G21" s="44" t="e">
        <f t="shared" si="8"/>
        <v>#DIV/0!</v>
      </c>
      <c r="H21" s="60">
        <v>13619267</v>
      </c>
      <c r="I21" s="60"/>
      <c r="J21" s="12">
        <f t="shared" si="1"/>
        <v>-100</v>
      </c>
      <c r="K21" s="12">
        <f t="shared" si="2"/>
        <v>23.884730855278978</v>
      </c>
      <c r="L21" s="12" t="e">
        <f t="shared" si="3"/>
        <v>#DIV/0!</v>
      </c>
    </row>
    <row r="22" spans="1:12" ht="16.5" customHeight="1" x14ac:dyDescent="0.25">
      <c r="A22" s="52" t="s">
        <v>39</v>
      </c>
      <c r="B22" s="7" t="s">
        <v>18</v>
      </c>
      <c r="C22" s="60">
        <v>1806278</v>
      </c>
      <c r="D22" s="60"/>
      <c r="E22" s="44">
        <f>IFERROR((D22-C22)/C22*100, "-")</f>
        <v>-100</v>
      </c>
      <c r="F22" s="44">
        <f>C22/C$32*100</f>
        <v>0.85642353281015682</v>
      </c>
      <c r="G22" s="44" t="e">
        <f t="shared" si="8"/>
        <v>#DIV/0!</v>
      </c>
      <c r="H22" s="60">
        <v>0</v>
      </c>
      <c r="I22" s="60"/>
      <c r="J22" s="12" t="str">
        <f t="shared" si="1"/>
        <v>-</v>
      </c>
      <c r="K22" s="12">
        <f t="shared" si="2"/>
        <v>0</v>
      </c>
      <c r="L22" s="12" t="e">
        <f t="shared" si="3"/>
        <v>#DIV/0!</v>
      </c>
    </row>
    <row r="23" spans="1:12" ht="16.5" customHeight="1" x14ac:dyDescent="0.25">
      <c r="A23" s="52" t="s">
        <v>40</v>
      </c>
      <c r="B23" s="7" t="s">
        <v>11</v>
      </c>
      <c r="C23" s="60">
        <v>4279393</v>
      </c>
      <c r="D23" s="60"/>
      <c r="E23" s="44">
        <f>IFERROR((D23-C23)/C23*100, "-")</f>
        <v>-100</v>
      </c>
      <c r="F23" s="44">
        <f>C23/C$32*100</f>
        <v>2.0290192713098731</v>
      </c>
      <c r="G23" s="44" t="e">
        <f t="shared" si="8"/>
        <v>#DIV/0!</v>
      </c>
      <c r="H23" s="60">
        <v>0</v>
      </c>
      <c r="I23" s="60"/>
      <c r="J23" s="12" t="str">
        <f t="shared" si="1"/>
        <v>-</v>
      </c>
      <c r="K23" s="12">
        <f t="shared" si="2"/>
        <v>0</v>
      </c>
      <c r="L23" s="12" t="e">
        <f t="shared" si="3"/>
        <v>#DIV/0!</v>
      </c>
    </row>
    <row r="24" spans="1:12" ht="16.5" customHeight="1" x14ac:dyDescent="0.25">
      <c r="A24" s="52" t="s">
        <v>41</v>
      </c>
      <c r="B24" s="7" t="s">
        <v>66</v>
      </c>
      <c r="C24" s="60">
        <v>1763207</v>
      </c>
      <c r="D24" s="60"/>
      <c r="E24" s="44">
        <f>IFERROR((D24-C24)/C24*100, "-")</f>
        <v>-100</v>
      </c>
      <c r="F24" s="44" t="s">
        <v>72</v>
      </c>
      <c r="G24" s="44" t="e">
        <f t="shared" si="8"/>
        <v>#DIV/0!</v>
      </c>
      <c r="H24" s="60"/>
      <c r="I24" s="60"/>
      <c r="J24" s="12"/>
      <c r="K24" s="12">
        <f t="shared" si="2"/>
        <v>0</v>
      </c>
      <c r="L24" s="12" t="e">
        <f t="shared" si="3"/>
        <v>#DIV/0!</v>
      </c>
    </row>
    <row r="25" spans="1:12" ht="16.5" customHeight="1" x14ac:dyDescent="0.25">
      <c r="A25" s="52" t="s">
        <v>71</v>
      </c>
      <c r="B25" s="7" t="s">
        <v>5</v>
      </c>
      <c r="C25" s="60">
        <v>32253873</v>
      </c>
      <c r="D25" s="60"/>
      <c r="E25" s="44">
        <f t="shared" si="4"/>
        <v>-100</v>
      </c>
      <c r="F25" s="44">
        <f t="shared" ref="F25:F31" si="9">C25/C$32*100</f>
        <v>15.292759952493542</v>
      </c>
      <c r="G25" s="44" t="e">
        <f t="shared" si="8"/>
        <v>#DIV/0!</v>
      </c>
      <c r="H25" s="60">
        <v>2484413</v>
      </c>
      <c r="I25" s="60"/>
      <c r="J25" s="12">
        <f t="shared" si="1"/>
        <v>-100</v>
      </c>
      <c r="K25" s="12">
        <f t="shared" si="2"/>
        <v>4.3570286006108994</v>
      </c>
      <c r="L25" s="12" t="e">
        <f t="shared" si="3"/>
        <v>#DIV/0!</v>
      </c>
    </row>
    <row r="26" spans="1:12" ht="16.5" customHeight="1" x14ac:dyDescent="0.25">
      <c r="A26" s="52" t="s">
        <v>43</v>
      </c>
      <c r="B26" s="7" t="s">
        <v>6</v>
      </c>
      <c r="C26" s="60">
        <v>16874018</v>
      </c>
      <c r="D26" s="60"/>
      <c r="E26" s="44">
        <f t="shared" si="4"/>
        <v>-100</v>
      </c>
      <c r="F26" s="44">
        <f t="shared" si="9"/>
        <v>8.0005990817926023</v>
      </c>
      <c r="G26" s="44" t="e">
        <f t="shared" si="8"/>
        <v>#DIV/0!</v>
      </c>
      <c r="H26" s="60">
        <v>6435953</v>
      </c>
      <c r="I26" s="60"/>
      <c r="J26" s="12">
        <f t="shared" si="1"/>
        <v>-100</v>
      </c>
      <c r="K26" s="12">
        <f t="shared" si="2"/>
        <v>11.287024859871336</v>
      </c>
      <c r="L26" s="12" t="e">
        <f t="shared" si="3"/>
        <v>#DIV/0!</v>
      </c>
    </row>
    <row r="27" spans="1:12" ht="16.5" customHeight="1" x14ac:dyDescent="0.25">
      <c r="A27" s="52" t="s">
        <v>44</v>
      </c>
      <c r="B27" s="7" t="s">
        <v>7</v>
      </c>
      <c r="C27" s="60">
        <v>11620643</v>
      </c>
      <c r="D27" s="60"/>
      <c r="E27" s="44">
        <f t="shared" si="4"/>
        <v>-100</v>
      </c>
      <c r="F27" s="44">
        <f t="shared" si="9"/>
        <v>5.5097787447921185</v>
      </c>
      <c r="G27" s="44" t="e">
        <f t="shared" si="8"/>
        <v>#DIV/0!</v>
      </c>
      <c r="H27" s="60">
        <v>13704200</v>
      </c>
      <c r="I27" s="60"/>
      <c r="J27" s="12">
        <f t="shared" si="1"/>
        <v>-100</v>
      </c>
      <c r="K27" s="12">
        <f t="shared" si="2"/>
        <v>24.0336817382987</v>
      </c>
      <c r="L27" s="12" t="e">
        <f t="shared" si="3"/>
        <v>#DIV/0!</v>
      </c>
    </row>
    <row r="28" spans="1:12" ht="16.5" customHeight="1" x14ac:dyDescent="0.25">
      <c r="A28" s="52" t="s">
        <v>45</v>
      </c>
      <c r="B28" s="7" t="s">
        <v>8</v>
      </c>
      <c r="C28" s="60">
        <v>0</v>
      </c>
      <c r="D28" s="60"/>
      <c r="E28" s="44" t="str">
        <f t="shared" si="4"/>
        <v>-</v>
      </c>
      <c r="F28" s="44">
        <f t="shared" si="9"/>
        <v>0</v>
      </c>
      <c r="G28" s="44" t="e">
        <f t="shared" si="8"/>
        <v>#DIV/0!</v>
      </c>
      <c r="H28" s="60">
        <v>0</v>
      </c>
      <c r="I28" s="60"/>
      <c r="J28" s="12" t="str">
        <f t="shared" si="1"/>
        <v>-</v>
      </c>
      <c r="K28" s="12">
        <f t="shared" si="2"/>
        <v>0</v>
      </c>
      <c r="L28" s="12" t="e">
        <f t="shared" si="3"/>
        <v>#DIV/0!</v>
      </c>
    </row>
    <row r="29" spans="1:12" ht="16.5" customHeight="1" x14ac:dyDescent="0.25">
      <c r="A29" s="52" t="s">
        <v>46</v>
      </c>
      <c r="B29" s="7" t="s">
        <v>68</v>
      </c>
      <c r="C29" s="60">
        <v>103869</v>
      </c>
      <c r="D29" s="60"/>
      <c r="E29" s="44">
        <f>IFERROR((D29-C29)/C29*100, "-")</f>
        <v>-100</v>
      </c>
      <c r="F29" s="44">
        <f t="shared" si="9"/>
        <v>4.9248153345973419E-2</v>
      </c>
      <c r="G29" s="44" t="e">
        <f t="shared" si="8"/>
        <v>#DIV/0!</v>
      </c>
      <c r="H29" s="60">
        <v>13661450</v>
      </c>
      <c r="I29" s="60"/>
      <c r="J29" s="12">
        <f>IFERROR((I29-H29)/H29*100, "-")</f>
        <v>-100</v>
      </c>
      <c r="K29" s="12">
        <f t="shared" si="2"/>
        <v>23.958709109884619</v>
      </c>
      <c r="L29" s="12" t="e">
        <f t="shared" si="3"/>
        <v>#DIV/0!</v>
      </c>
    </row>
    <row r="30" spans="1:12" ht="16.5" customHeight="1" x14ac:dyDescent="0.25">
      <c r="A30" s="52" t="s">
        <v>47</v>
      </c>
      <c r="B30" s="7" t="s">
        <v>25</v>
      </c>
      <c r="C30" s="60">
        <v>6167356</v>
      </c>
      <c r="D30" s="60"/>
      <c r="E30" s="44">
        <f t="shared" si="4"/>
        <v>-100</v>
      </c>
      <c r="F30" s="44">
        <f t="shared" si="9"/>
        <v>2.924172698564627</v>
      </c>
      <c r="G30" s="44" t="e">
        <f t="shared" si="8"/>
        <v>#DIV/0!</v>
      </c>
      <c r="H30" s="60">
        <v>650092</v>
      </c>
      <c r="I30" s="60"/>
      <c r="J30" s="12">
        <f t="shared" si="1"/>
        <v>-100</v>
      </c>
      <c r="K30" s="12">
        <f t="shared" si="2"/>
        <v>1.1400960456366718</v>
      </c>
      <c r="L30" s="12" t="e">
        <f t="shared" si="3"/>
        <v>#DIV/0!</v>
      </c>
    </row>
    <row r="31" spans="1:12" ht="16.5" customHeight="1" x14ac:dyDescent="0.25">
      <c r="A31" s="52" t="s">
        <v>48</v>
      </c>
      <c r="B31" s="7" t="s">
        <v>9</v>
      </c>
      <c r="C31" s="60">
        <v>0</v>
      </c>
      <c r="D31" s="60"/>
      <c r="E31" s="44" t="str">
        <f t="shared" si="4"/>
        <v>-</v>
      </c>
      <c r="F31" s="44">
        <f t="shared" si="9"/>
        <v>0</v>
      </c>
      <c r="G31" s="44" t="e">
        <f t="shared" si="8"/>
        <v>#DIV/0!</v>
      </c>
      <c r="H31" s="60">
        <v>0</v>
      </c>
      <c r="I31" s="60"/>
      <c r="J31" s="12" t="str">
        <f t="shared" si="1"/>
        <v>-</v>
      </c>
      <c r="K31" s="12">
        <f t="shared" si="2"/>
        <v>0</v>
      </c>
      <c r="L31" s="12" t="e">
        <f t="shared" si="3"/>
        <v>#DIV/0!</v>
      </c>
    </row>
    <row r="32" spans="1:12" ht="16.5" customHeight="1" x14ac:dyDescent="0.25">
      <c r="A32" s="3"/>
      <c r="B32" s="4" t="s">
        <v>56</v>
      </c>
      <c r="C32" s="10">
        <f>SUM(C10:C31)</f>
        <v>210909431</v>
      </c>
      <c r="D32" s="10">
        <f>SUM(D10:D31)</f>
        <v>0</v>
      </c>
      <c r="E32" s="5">
        <f>(D32-C32)/C32*100</f>
        <v>-100</v>
      </c>
      <c r="F32" s="10">
        <f>SUM(F10:F31)</f>
        <v>98.931008922023977</v>
      </c>
      <c r="G32" s="10" t="e">
        <f>SUM(G10:G31)</f>
        <v>#DIV/0!</v>
      </c>
      <c r="H32" s="10">
        <f>SUM(H10:H31)</f>
        <v>57020810</v>
      </c>
      <c r="I32" s="10">
        <f>SUM(I10:I31)</f>
        <v>0</v>
      </c>
      <c r="J32" s="5">
        <f>(I32-H32)/H32*100</f>
        <v>-100</v>
      </c>
      <c r="K32" s="10">
        <f>SUM(K10:K31)</f>
        <v>100</v>
      </c>
      <c r="L32" s="26" t="e">
        <f>SUM(L10:L31)</f>
        <v>#DIV/0!</v>
      </c>
    </row>
    <row r="33" spans="1:12" x14ac:dyDescent="0.25">
      <c r="A33" s="18"/>
      <c r="B33" s="18"/>
      <c r="C33" s="19"/>
      <c r="D33" s="19"/>
      <c r="E33" s="18"/>
      <c r="F33" s="18"/>
      <c r="G33" s="18"/>
      <c r="H33" s="18"/>
      <c r="I33" s="18"/>
      <c r="J33" s="18"/>
      <c r="K33" s="18"/>
      <c r="L33" s="18"/>
    </row>
    <row r="34" spans="1:12" x14ac:dyDescent="0.25">
      <c r="A34" s="18"/>
      <c r="C34" s="20"/>
      <c r="D34" s="20"/>
      <c r="E34" s="21"/>
      <c r="F34" s="21"/>
      <c r="G34" s="21"/>
      <c r="H34" s="20"/>
      <c r="I34" s="20"/>
      <c r="J34" s="18"/>
      <c r="K34" s="18"/>
      <c r="L34" s="18"/>
    </row>
    <row r="35" spans="1:12" x14ac:dyDescent="0.25">
      <c r="A35" s="18"/>
      <c r="B35" s="48" t="s">
        <v>69</v>
      </c>
      <c r="C35" s="13"/>
      <c r="D35" s="23"/>
      <c r="E35" s="21"/>
      <c r="F35" s="21"/>
      <c r="G35" s="21"/>
      <c r="H35" s="20"/>
      <c r="I35" s="20"/>
      <c r="J35" s="18"/>
      <c r="K35" s="18"/>
      <c r="L35" s="18"/>
    </row>
    <row r="36" spans="1:12" x14ac:dyDescent="0.25">
      <c r="A36" s="18"/>
      <c r="B36" s="18"/>
      <c r="C36" s="9"/>
      <c r="D36" s="9"/>
      <c r="E36" s="6"/>
      <c r="F36" s="6"/>
      <c r="G36" s="21"/>
      <c r="H36" s="9"/>
      <c r="I36" s="9"/>
      <c r="J36" s="18"/>
      <c r="K36" s="18"/>
      <c r="L36" s="18"/>
    </row>
    <row r="37" spans="1:12" x14ac:dyDescent="0.25">
      <c r="A37" s="18"/>
      <c r="B37" s="18"/>
      <c r="C37" s="22"/>
      <c r="D37" s="24"/>
      <c r="E37" s="14"/>
      <c r="F37" s="14"/>
      <c r="G37" s="21"/>
      <c r="H37" s="21"/>
      <c r="I37" s="21"/>
      <c r="J37" s="18"/>
      <c r="K37" s="18"/>
      <c r="L37" s="18"/>
    </row>
    <row r="38" spans="1:12" x14ac:dyDescent="0.25">
      <c r="A38" s="18"/>
      <c r="B38" s="17"/>
      <c r="C38" s="9"/>
      <c r="D38" s="9"/>
      <c r="E38" s="6"/>
      <c r="F38" s="6"/>
      <c r="G38" s="21"/>
      <c r="H38" s="20"/>
      <c r="I38" s="20"/>
      <c r="J38" s="18"/>
      <c r="K38" s="18"/>
      <c r="L38" s="18"/>
    </row>
    <row r="39" spans="1:12" x14ac:dyDescent="0.25">
      <c r="A39" s="18"/>
      <c r="B39" s="40"/>
    </row>
    <row r="40" spans="1:12" x14ac:dyDescent="0.25">
      <c r="A40" s="18"/>
      <c r="B40" s="40"/>
    </row>
    <row r="41" spans="1:12" x14ac:dyDescent="0.25">
      <c r="A41" s="18"/>
      <c r="B41" s="40"/>
    </row>
    <row r="42" spans="1:12" x14ac:dyDescent="0.25">
      <c r="A42" s="18"/>
      <c r="B42" s="40"/>
    </row>
    <row r="43" spans="1:12" x14ac:dyDescent="0.25">
      <c r="A43" s="18"/>
      <c r="B43" s="40"/>
      <c r="C43" s="40"/>
      <c r="D43" s="18"/>
      <c r="E43" s="18"/>
      <c r="F43" s="18"/>
      <c r="G43" s="18"/>
    </row>
    <row r="44" spans="1:12" x14ac:dyDescent="0.25">
      <c r="A44" s="18"/>
      <c r="B44" s="40"/>
      <c r="C44" s="40"/>
      <c r="D44" s="18"/>
      <c r="E44" s="18"/>
      <c r="F44" s="18"/>
      <c r="G44" s="18"/>
    </row>
    <row r="45" spans="1:12" x14ac:dyDescent="0.25">
      <c r="A45" s="18"/>
      <c r="B45" s="40"/>
      <c r="C45" s="40"/>
      <c r="D45" s="18"/>
      <c r="E45" s="18"/>
      <c r="F45" s="18"/>
      <c r="G45" s="18"/>
    </row>
    <row r="46" spans="1:12" x14ac:dyDescent="0.25">
      <c r="A46" s="18"/>
      <c r="B46" s="18"/>
      <c r="C46" s="18"/>
      <c r="D46" s="18"/>
      <c r="E46" s="18"/>
      <c r="F46" s="18"/>
      <c r="G46" s="18"/>
    </row>
    <row r="47" spans="1:12" x14ac:dyDescent="0.25">
      <c r="A47" s="16"/>
      <c r="B47" s="16"/>
      <c r="C47" s="16"/>
      <c r="D47" s="16"/>
      <c r="E47" s="16"/>
      <c r="F47" s="16"/>
      <c r="G47" s="16"/>
    </row>
    <row r="48" spans="1:12" x14ac:dyDescent="0.25">
      <c r="A48" s="16"/>
      <c r="B48" s="16"/>
      <c r="C48" s="16"/>
      <c r="D48" s="16"/>
      <c r="E48" s="16"/>
      <c r="F48" s="16"/>
      <c r="G48" s="16"/>
    </row>
    <row r="49" spans="1:12" x14ac:dyDescent="0.25">
      <c r="A49" s="16"/>
      <c r="B49" s="16"/>
      <c r="C49" s="16"/>
      <c r="D49" s="16"/>
      <c r="E49" s="16"/>
      <c r="F49" s="16"/>
      <c r="G49" s="16"/>
    </row>
    <row r="50" spans="1:12" x14ac:dyDescent="0.25">
      <c r="A50" s="16"/>
      <c r="B50" s="16"/>
      <c r="C50" s="16"/>
      <c r="D50" s="16"/>
      <c r="E50" s="16"/>
      <c r="F50" s="16"/>
      <c r="G50" s="16"/>
    </row>
    <row r="51" spans="1:12" x14ac:dyDescent="0.25">
      <c r="A51" s="16"/>
      <c r="B51" s="16"/>
      <c r="C51" s="16"/>
      <c r="D51" s="16"/>
      <c r="E51" s="16"/>
      <c r="F51" s="16"/>
      <c r="G51" s="16"/>
    </row>
    <row r="52" spans="1:12" x14ac:dyDescent="0.25">
      <c r="A52" s="16"/>
      <c r="B52" s="42"/>
      <c r="C52" s="6"/>
      <c r="D52" s="6"/>
      <c r="E52" s="39"/>
      <c r="F52" s="40"/>
      <c r="G52" s="40"/>
      <c r="H52" s="16"/>
      <c r="I52" s="16"/>
      <c r="J52" s="16"/>
      <c r="K52" s="16"/>
      <c r="L52" s="16"/>
    </row>
    <row r="53" spans="1:12" x14ac:dyDescent="0.25">
      <c r="A53" s="16"/>
      <c r="B53" s="42"/>
      <c r="C53" s="6"/>
      <c r="D53" s="6"/>
      <c r="E53" s="39"/>
      <c r="F53" s="40"/>
      <c r="G53" s="40"/>
      <c r="H53" s="16"/>
      <c r="I53" s="16"/>
      <c r="J53" s="16"/>
      <c r="K53" s="16"/>
      <c r="L53" s="16"/>
    </row>
    <row r="54" spans="1:12" x14ac:dyDescent="0.25">
      <c r="A54" s="16"/>
      <c r="B54" s="42"/>
      <c r="C54" s="6"/>
      <c r="D54" s="6"/>
      <c r="E54" s="39"/>
      <c r="F54" s="40"/>
      <c r="G54" s="40"/>
      <c r="H54" s="16"/>
      <c r="I54" s="16"/>
      <c r="J54" s="16"/>
      <c r="K54" s="16"/>
      <c r="L54" s="16"/>
    </row>
    <row r="55" spans="1:12" x14ac:dyDescent="0.25">
      <c r="A55" s="16"/>
      <c r="B55" s="42"/>
      <c r="C55" s="6"/>
      <c r="D55" s="6"/>
      <c r="E55" s="39"/>
      <c r="F55" s="40"/>
      <c r="G55" s="40"/>
      <c r="H55" s="16"/>
      <c r="I55" s="16"/>
      <c r="J55" s="16"/>
      <c r="K55" s="16"/>
      <c r="L55" s="16"/>
    </row>
    <row r="56" spans="1:12" x14ac:dyDescent="0.25">
      <c r="A56" s="16"/>
      <c r="B56" s="42"/>
      <c r="C56" s="6"/>
      <c r="D56" s="6"/>
      <c r="E56" s="39"/>
      <c r="F56" s="40"/>
      <c r="G56" s="40"/>
      <c r="H56" s="16"/>
      <c r="I56" s="16"/>
      <c r="J56" s="16"/>
      <c r="K56" s="16"/>
      <c r="L56" s="16"/>
    </row>
    <row r="57" spans="1:12" x14ac:dyDescent="0.25">
      <c r="A57" s="16"/>
      <c r="B57" s="42"/>
      <c r="C57" s="6"/>
      <c r="D57" s="6"/>
      <c r="E57" s="39"/>
      <c r="F57" s="40"/>
      <c r="G57" s="40"/>
      <c r="H57" s="16"/>
      <c r="I57" s="16"/>
      <c r="J57" s="16"/>
      <c r="K57" s="16"/>
      <c r="L57" s="16"/>
    </row>
    <row r="58" spans="1:12" x14ac:dyDescent="0.25">
      <c r="A58" s="16"/>
      <c r="B58" s="42"/>
      <c r="C58" s="6"/>
      <c r="D58" s="6"/>
      <c r="E58" s="39"/>
      <c r="F58" s="40"/>
      <c r="G58" s="40"/>
      <c r="H58" s="16"/>
      <c r="I58" s="16"/>
      <c r="J58" s="16"/>
      <c r="K58" s="16"/>
      <c r="L58" s="16"/>
    </row>
    <row r="59" spans="1:12" x14ac:dyDescent="0.25">
      <c r="A59" s="16"/>
      <c r="B59" s="42"/>
      <c r="C59" s="6"/>
      <c r="D59" s="6"/>
      <c r="E59" s="43"/>
      <c r="F59" s="18"/>
      <c r="G59" s="18"/>
      <c r="H59" s="16"/>
      <c r="I59" s="16"/>
      <c r="J59" s="16"/>
      <c r="K59" s="16"/>
      <c r="L59" s="16"/>
    </row>
    <row r="60" spans="1:12" x14ac:dyDescent="0.25">
      <c r="A60" s="16"/>
      <c r="B60" s="42"/>
      <c r="C60" s="6"/>
      <c r="D60" s="6"/>
      <c r="E60" s="18"/>
      <c r="F60" s="18"/>
      <c r="G60" s="18"/>
      <c r="H60" s="16"/>
      <c r="I60" s="16"/>
      <c r="J60" s="16"/>
      <c r="K60" s="16"/>
      <c r="L60" s="16"/>
    </row>
    <row r="61" spans="1:12" x14ac:dyDescent="0.25">
      <c r="A61" s="16"/>
      <c r="B61" s="42"/>
      <c r="C61" s="6"/>
      <c r="D61" s="6"/>
      <c r="E61" s="18"/>
      <c r="F61" s="18"/>
      <c r="G61" s="18"/>
      <c r="H61" s="16"/>
      <c r="I61" s="16"/>
      <c r="J61" s="16"/>
      <c r="K61" s="16"/>
      <c r="L61" s="16"/>
    </row>
    <row r="62" spans="1:12" x14ac:dyDescent="0.25">
      <c r="A62" s="16"/>
      <c r="B62" s="42"/>
      <c r="C62" s="6"/>
      <c r="D62" s="6"/>
      <c r="E62" s="18"/>
      <c r="F62" s="18"/>
      <c r="G62" s="18"/>
      <c r="H62" s="16"/>
      <c r="I62" s="16"/>
      <c r="J62" s="16"/>
      <c r="K62" s="16"/>
      <c r="L62" s="16"/>
    </row>
    <row r="63" spans="1:12" x14ac:dyDescent="0.25">
      <c r="A63" s="16"/>
      <c r="B63" s="42"/>
      <c r="C63" s="6"/>
      <c r="D63" s="6"/>
      <c r="E63" s="18"/>
      <c r="F63" s="18"/>
      <c r="G63" s="18"/>
      <c r="H63" s="16"/>
      <c r="I63" s="16"/>
      <c r="J63" s="16"/>
      <c r="K63" s="16"/>
      <c r="L63" s="16"/>
    </row>
    <row r="64" spans="1:12" x14ac:dyDescent="0.25">
      <c r="A64" s="16"/>
      <c r="B64" s="42"/>
      <c r="C64" s="6"/>
      <c r="D64" s="6"/>
      <c r="E64" s="18"/>
      <c r="F64" s="18"/>
      <c r="G64" s="18"/>
      <c r="H64" s="16"/>
      <c r="I64" s="16"/>
      <c r="J64" s="16"/>
      <c r="K64" s="16"/>
      <c r="L64" s="16"/>
    </row>
    <row r="65" spans="1:12" x14ac:dyDescent="0.25">
      <c r="A65" s="16"/>
      <c r="B65" s="43"/>
      <c r="C65" s="18"/>
      <c r="D65" s="18"/>
      <c r="E65" s="18"/>
      <c r="F65" s="18"/>
      <c r="G65" s="18"/>
      <c r="H65" s="16"/>
      <c r="I65" s="16"/>
      <c r="J65" s="16"/>
      <c r="K65" s="16"/>
      <c r="L65" s="16"/>
    </row>
    <row r="66" spans="1:12" x14ac:dyDescent="0.25">
      <c r="A66" s="16"/>
      <c r="B66" s="41"/>
      <c r="C66" s="16"/>
      <c r="D66" s="16"/>
      <c r="E66" s="16"/>
      <c r="F66" s="16"/>
      <c r="G66" s="16"/>
      <c r="H66" s="16"/>
      <c r="I66" s="16"/>
      <c r="J66" s="16"/>
      <c r="K66" s="16"/>
      <c r="L66" s="16"/>
    </row>
    <row r="67" spans="1:12" x14ac:dyDescent="0.25">
      <c r="A67" s="16"/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</row>
    <row r="68" spans="1:12" x14ac:dyDescent="0.25">
      <c r="A68" s="16"/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</row>
    <row r="69" spans="1:12" x14ac:dyDescent="0.25">
      <c r="A69" s="16"/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</row>
    <row r="70" spans="1:12" x14ac:dyDescent="0.25">
      <c r="A70" s="16"/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</row>
    <row r="71" spans="1:12" x14ac:dyDescent="0.25">
      <c r="A71" s="16"/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</row>
    <row r="72" spans="1:12" x14ac:dyDescent="0.25">
      <c r="A72" s="16"/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16"/>
    </row>
    <row r="73" spans="1:12" x14ac:dyDescent="0.25">
      <c r="A73" s="16"/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</row>
    <row r="74" spans="1:12" x14ac:dyDescent="0.25">
      <c r="A74" s="16"/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16"/>
    </row>
    <row r="75" spans="1:12" x14ac:dyDescent="0.25">
      <c r="A75" s="16"/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</row>
    <row r="76" spans="1:12" x14ac:dyDescent="0.25">
      <c r="A76" s="16"/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</row>
    <row r="77" spans="1:12" x14ac:dyDescent="0.25">
      <c r="A77" s="16"/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16"/>
    </row>
    <row r="78" spans="1:12" x14ac:dyDescent="0.25">
      <c r="A78" s="16"/>
      <c r="B78" s="16"/>
      <c r="C78" s="16"/>
      <c r="D78" s="16"/>
      <c r="E78" s="16"/>
      <c r="F78" s="16"/>
      <c r="G78" s="16"/>
      <c r="H78" s="16"/>
      <c r="I78" s="16"/>
      <c r="J78" s="16"/>
      <c r="K78" s="16"/>
      <c r="L78" s="16"/>
    </row>
    <row r="79" spans="1:12" x14ac:dyDescent="0.25">
      <c r="A79" s="16"/>
      <c r="B79" s="16"/>
      <c r="C79" s="16"/>
      <c r="D79" s="16"/>
      <c r="E79" s="16"/>
      <c r="F79" s="16"/>
      <c r="G79" s="16"/>
      <c r="H79" s="16"/>
      <c r="I79" s="16"/>
      <c r="J79" s="16"/>
      <c r="K79" s="16"/>
      <c r="L79" s="16"/>
    </row>
    <row r="80" spans="1:12" x14ac:dyDescent="0.25">
      <c r="A80" s="16"/>
      <c r="B80" s="16"/>
      <c r="C80" s="16"/>
      <c r="D80" s="16"/>
      <c r="E80" s="16"/>
      <c r="F80" s="16"/>
      <c r="G80" s="16"/>
      <c r="H80" s="16"/>
      <c r="I80" s="16"/>
      <c r="J80" s="16"/>
      <c r="K80" s="16"/>
      <c r="L80" s="16"/>
    </row>
    <row r="81" spans="1:12" x14ac:dyDescent="0.25">
      <c r="A81" s="16"/>
      <c r="B81" s="16"/>
      <c r="C81" s="16"/>
      <c r="D81" s="16"/>
      <c r="E81" s="16"/>
      <c r="F81" s="16"/>
      <c r="G81" s="16"/>
      <c r="H81" s="16"/>
      <c r="I81" s="16"/>
      <c r="J81" s="16"/>
      <c r="K81" s="16"/>
      <c r="L81" s="16"/>
    </row>
    <row r="82" spans="1:12" x14ac:dyDescent="0.25">
      <c r="A82" s="16"/>
      <c r="B82" s="16"/>
      <c r="C82" s="16"/>
      <c r="D82" s="16"/>
      <c r="E82" s="16"/>
      <c r="F82" s="16"/>
      <c r="G82" s="16"/>
      <c r="H82" s="16"/>
      <c r="I82" s="16"/>
      <c r="J82" s="16"/>
      <c r="K82" s="16"/>
      <c r="L82" s="16"/>
    </row>
    <row r="83" spans="1:12" x14ac:dyDescent="0.25">
      <c r="A83" s="16"/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</row>
    <row r="84" spans="1:12" x14ac:dyDescent="0.25">
      <c r="A84" s="16"/>
      <c r="B84" s="16"/>
      <c r="C84" s="16"/>
      <c r="D84" s="16"/>
      <c r="E84" s="16"/>
      <c r="F84" s="16"/>
      <c r="G84" s="16"/>
      <c r="H84" s="16"/>
      <c r="I84" s="16"/>
      <c r="J84" s="16"/>
      <c r="K84" s="16"/>
      <c r="L84" s="16"/>
    </row>
    <row r="85" spans="1:12" x14ac:dyDescent="0.25">
      <c r="A85" s="16"/>
      <c r="B85" s="16"/>
      <c r="C85" s="16"/>
      <c r="D85" s="16"/>
      <c r="E85" s="16"/>
      <c r="F85" s="16"/>
      <c r="G85" s="16"/>
      <c r="H85" s="16"/>
      <c r="I85" s="16"/>
      <c r="J85" s="16"/>
      <c r="K85" s="16"/>
      <c r="L85" s="16"/>
    </row>
    <row r="86" spans="1:12" x14ac:dyDescent="0.25">
      <c r="A86" s="16"/>
      <c r="B86" s="16"/>
      <c r="C86" s="16"/>
      <c r="D86" s="16"/>
      <c r="E86" s="16"/>
      <c r="F86" s="16"/>
      <c r="G86" s="16"/>
      <c r="H86" s="16"/>
      <c r="I86" s="16"/>
      <c r="J86" s="16"/>
      <c r="K86" s="16"/>
      <c r="L86" s="16"/>
    </row>
    <row r="87" spans="1:12" x14ac:dyDescent="0.25">
      <c r="A87" s="16"/>
      <c r="B87" s="16"/>
      <c r="C87" s="16"/>
      <c r="D87" s="16"/>
      <c r="E87" s="16"/>
      <c r="F87" s="16"/>
      <c r="G87" s="16"/>
      <c r="H87" s="16"/>
      <c r="I87" s="16"/>
      <c r="J87" s="16"/>
      <c r="K87" s="16"/>
      <c r="L87" s="16"/>
    </row>
    <row r="88" spans="1:12" x14ac:dyDescent="0.25">
      <c r="A88" s="16"/>
      <c r="B88" s="16"/>
      <c r="C88" s="16"/>
      <c r="D88" s="16"/>
      <c r="E88" s="16"/>
      <c r="F88" s="16"/>
      <c r="G88" s="16"/>
      <c r="H88" s="16"/>
      <c r="I88" s="16"/>
      <c r="J88" s="16"/>
      <c r="K88" s="16"/>
      <c r="L88" s="16"/>
    </row>
    <row r="89" spans="1:12" x14ac:dyDescent="0.25">
      <c r="A89" s="16"/>
      <c r="B89" s="16"/>
      <c r="C89" s="16"/>
      <c r="D89" s="16"/>
      <c r="E89" s="16"/>
      <c r="F89" s="16"/>
      <c r="G89" s="16"/>
      <c r="H89" s="16"/>
      <c r="I89" s="16"/>
      <c r="J89" s="16"/>
      <c r="K89" s="16"/>
      <c r="L89" s="16"/>
    </row>
    <row r="90" spans="1:12" x14ac:dyDescent="0.25">
      <c r="A90" s="16"/>
      <c r="B90" s="16"/>
      <c r="C90" s="16"/>
      <c r="D90" s="16"/>
      <c r="E90" s="16"/>
      <c r="F90" s="16"/>
      <c r="G90" s="16"/>
      <c r="H90" s="16"/>
      <c r="I90" s="16"/>
      <c r="J90" s="16"/>
      <c r="K90" s="16"/>
      <c r="L90" s="16"/>
    </row>
    <row r="91" spans="1:12" x14ac:dyDescent="0.25">
      <c r="A91" s="16"/>
      <c r="B91" s="16"/>
      <c r="C91" s="16"/>
      <c r="D91" s="16"/>
      <c r="E91" s="16"/>
      <c r="F91" s="16"/>
      <c r="G91" s="16"/>
      <c r="H91" s="16"/>
      <c r="I91" s="16"/>
      <c r="J91" s="16"/>
      <c r="K91" s="16"/>
      <c r="L91" s="16"/>
    </row>
    <row r="92" spans="1:12" x14ac:dyDescent="0.25">
      <c r="A92" s="16"/>
      <c r="B92" s="16"/>
      <c r="C92" s="16"/>
      <c r="D92" s="16"/>
      <c r="E92" s="16"/>
      <c r="F92" s="16"/>
      <c r="G92" s="16"/>
      <c r="H92" s="16"/>
      <c r="I92" s="16"/>
      <c r="J92" s="16"/>
      <c r="K92" s="16"/>
      <c r="L92" s="16"/>
    </row>
    <row r="93" spans="1:12" x14ac:dyDescent="0.25">
      <c r="A93" s="16"/>
      <c r="B93" s="16"/>
      <c r="C93" s="16"/>
      <c r="D93" s="16"/>
      <c r="E93" s="16"/>
      <c r="F93" s="16"/>
      <c r="G93" s="16"/>
      <c r="H93" s="16"/>
      <c r="I93" s="16"/>
      <c r="J93" s="16"/>
      <c r="K93" s="16"/>
      <c r="L93" s="16"/>
    </row>
    <row r="94" spans="1:12" x14ac:dyDescent="0.25">
      <c r="A94" s="16"/>
      <c r="B94" s="16"/>
      <c r="C94" s="16"/>
      <c r="D94" s="16"/>
      <c r="E94" s="16"/>
      <c r="F94" s="16"/>
      <c r="G94" s="16"/>
      <c r="H94" s="16"/>
      <c r="I94" s="16"/>
      <c r="J94" s="16"/>
      <c r="K94" s="16"/>
      <c r="L94" s="16"/>
    </row>
    <row r="95" spans="1:12" x14ac:dyDescent="0.25">
      <c r="A95" s="16"/>
      <c r="B95" s="16"/>
      <c r="C95" s="16"/>
      <c r="D95" s="16"/>
      <c r="E95" s="16"/>
      <c r="F95" s="16"/>
      <c r="G95" s="16"/>
      <c r="H95" s="16"/>
      <c r="I95" s="16"/>
      <c r="J95" s="16"/>
      <c r="K95" s="16"/>
      <c r="L95" s="16"/>
    </row>
    <row r="96" spans="1:12" x14ac:dyDescent="0.25">
      <c r="A96" s="16"/>
      <c r="B96" s="16"/>
      <c r="C96" s="16"/>
      <c r="D96" s="16"/>
      <c r="E96" s="16"/>
      <c r="F96" s="16"/>
      <c r="G96" s="16"/>
      <c r="H96" s="16"/>
      <c r="I96" s="16"/>
      <c r="J96" s="16"/>
      <c r="K96" s="16"/>
      <c r="L96" s="16"/>
    </row>
    <row r="97" spans="1:12" x14ac:dyDescent="0.25">
      <c r="A97" s="16"/>
      <c r="B97" s="16"/>
      <c r="C97" s="16"/>
      <c r="D97" s="16"/>
      <c r="E97" s="16"/>
      <c r="F97" s="16"/>
      <c r="G97" s="16"/>
      <c r="H97" s="16"/>
      <c r="I97" s="16"/>
      <c r="J97" s="16"/>
      <c r="K97" s="16"/>
      <c r="L97" s="16"/>
    </row>
    <row r="98" spans="1:12" x14ac:dyDescent="0.25">
      <c r="A98" s="16"/>
      <c r="B98" s="16"/>
      <c r="C98" s="16"/>
      <c r="D98" s="16"/>
      <c r="E98" s="16"/>
      <c r="F98" s="16"/>
      <c r="G98" s="16"/>
      <c r="H98" s="16"/>
      <c r="I98" s="16"/>
      <c r="J98" s="16"/>
      <c r="K98" s="16"/>
      <c r="L98" s="16"/>
    </row>
    <row r="99" spans="1:12" x14ac:dyDescent="0.25">
      <c r="A99" s="16"/>
      <c r="B99" s="16"/>
      <c r="C99" s="16"/>
      <c r="D99" s="16"/>
      <c r="E99" s="16"/>
      <c r="F99" s="16"/>
      <c r="G99" s="16"/>
      <c r="H99" s="16"/>
      <c r="I99" s="16"/>
      <c r="J99" s="16"/>
      <c r="K99" s="16"/>
      <c r="L99" s="16"/>
    </row>
    <row r="100" spans="1:12" x14ac:dyDescent="0.25">
      <c r="A100" s="16"/>
      <c r="B100" s="16"/>
      <c r="C100" s="16"/>
      <c r="D100" s="16"/>
      <c r="E100" s="16"/>
      <c r="F100" s="16"/>
      <c r="G100" s="16"/>
      <c r="H100" s="16"/>
      <c r="I100" s="16"/>
      <c r="J100" s="16"/>
      <c r="K100" s="16"/>
      <c r="L100" s="16"/>
    </row>
    <row r="101" spans="1:12" x14ac:dyDescent="0.25">
      <c r="A101" s="16"/>
      <c r="B101" s="16"/>
      <c r="C101" s="16"/>
      <c r="D101" s="16"/>
      <c r="E101" s="16"/>
      <c r="F101" s="16"/>
      <c r="G101" s="16"/>
      <c r="H101" s="16"/>
      <c r="I101" s="16"/>
      <c r="J101" s="16"/>
      <c r="K101" s="16"/>
      <c r="L101" s="16"/>
    </row>
    <row r="102" spans="1:12" x14ac:dyDescent="0.25">
      <c r="A102" s="16"/>
      <c r="B102" s="16"/>
      <c r="C102" s="16"/>
      <c r="D102" s="16"/>
      <c r="E102" s="16"/>
      <c r="F102" s="16"/>
      <c r="G102" s="16"/>
      <c r="H102" s="16"/>
      <c r="I102" s="16"/>
      <c r="J102" s="16"/>
      <c r="K102" s="16"/>
      <c r="L102" s="16"/>
    </row>
    <row r="103" spans="1:12" x14ac:dyDescent="0.25">
      <c r="A103" s="16"/>
      <c r="B103" s="16"/>
      <c r="C103" s="16"/>
      <c r="D103" s="16"/>
      <c r="E103" s="16"/>
      <c r="F103" s="16"/>
      <c r="G103" s="16"/>
      <c r="H103" s="16"/>
      <c r="I103" s="16"/>
      <c r="J103" s="16"/>
      <c r="K103" s="16"/>
      <c r="L103" s="16"/>
    </row>
    <row r="104" spans="1:12" x14ac:dyDescent="0.25">
      <c r="A104" s="16"/>
      <c r="B104" s="16"/>
      <c r="C104" s="16"/>
      <c r="D104" s="16"/>
      <c r="E104" s="16"/>
      <c r="F104" s="16"/>
      <c r="G104" s="16"/>
      <c r="H104" s="16"/>
      <c r="I104" s="16"/>
      <c r="J104" s="16"/>
      <c r="K104" s="16"/>
      <c r="L104" s="16"/>
    </row>
    <row r="105" spans="1:12" x14ac:dyDescent="0.25">
      <c r="A105" s="16"/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6"/>
    </row>
    <row r="106" spans="1:12" x14ac:dyDescent="0.25">
      <c r="A106" s="16"/>
      <c r="B106" s="16"/>
      <c r="C106" s="16"/>
      <c r="D106" s="16"/>
      <c r="E106" s="16"/>
      <c r="F106" s="16"/>
      <c r="G106" s="16"/>
      <c r="H106" s="16"/>
      <c r="I106" s="16"/>
      <c r="J106" s="16"/>
      <c r="K106" s="16"/>
      <c r="L106" s="16"/>
    </row>
    <row r="107" spans="1:12" x14ac:dyDescent="0.25">
      <c r="A107" s="16"/>
      <c r="B107" s="16"/>
      <c r="C107" s="16"/>
      <c r="D107" s="16"/>
      <c r="E107" s="16"/>
      <c r="F107" s="16"/>
      <c r="G107" s="16"/>
      <c r="H107" s="16"/>
      <c r="I107" s="16"/>
      <c r="J107" s="16"/>
      <c r="K107" s="16"/>
      <c r="L107" s="16"/>
    </row>
    <row r="108" spans="1:12" x14ac:dyDescent="0.25">
      <c r="A108" s="16"/>
      <c r="B108" s="16"/>
      <c r="C108" s="16"/>
      <c r="D108" s="16"/>
      <c r="E108" s="16"/>
      <c r="F108" s="16"/>
      <c r="G108" s="16"/>
      <c r="H108" s="16"/>
      <c r="I108" s="16"/>
      <c r="J108" s="16"/>
      <c r="K108" s="16"/>
      <c r="L108" s="16"/>
    </row>
    <row r="109" spans="1:12" x14ac:dyDescent="0.25">
      <c r="A109" s="16"/>
      <c r="B109" s="16"/>
      <c r="C109" s="16"/>
      <c r="D109" s="16"/>
      <c r="E109" s="16"/>
      <c r="F109" s="16"/>
      <c r="G109" s="16"/>
      <c r="H109" s="16"/>
      <c r="I109" s="16"/>
      <c r="J109" s="16"/>
      <c r="K109" s="16"/>
      <c r="L109" s="16"/>
    </row>
    <row r="110" spans="1:12" x14ac:dyDescent="0.25">
      <c r="A110" s="16"/>
      <c r="B110" s="16"/>
      <c r="C110" s="16"/>
      <c r="D110" s="16"/>
      <c r="E110" s="16"/>
      <c r="F110" s="16"/>
      <c r="G110" s="16"/>
      <c r="H110" s="16"/>
      <c r="I110" s="16"/>
      <c r="J110" s="16"/>
      <c r="K110" s="16"/>
      <c r="L110" s="16"/>
    </row>
    <row r="111" spans="1:12" x14ac:dyDescent="0.25">
      <c r="A111" s="16"/>
      <c r="B111" s="16"/>
      <c r="C111" s="16"/>
      <c r="D111" s="16"/>
      <c r="E111" s="16"/>
      <c r="F111" s="16"/>
      <c r="G111" s="16"/>
      <c r="H111" s="16"/>
      <c r="I111" s="16"/>
      <c r="J111" s="16"/>
      <c r="K111" s="16"/>
      <c r="L111" s="16"/>
    </row>
    <row r="112" spans="1:12" x14ac:dyDescent="0.25">
      <c r="A112" s="16"/>
      <c r="B112" s="16"/>
      <c r="C112" s="16"/>
      <c r="D112" s="16"/>
      <c r="E112" s="16"/>
      <c r="F112" s="16"/>
      <c r="G112" s="16"/>
      <c r="H112" s="16"/>
      <c r="I112" s="16"/>
      <c r="J112" s="16"/>
      <c r="K112" s="16"/>
      <c r="L112" s="16"/>
    </row>
    <row r="113" spans="1:12" x14ac:dyDescent="0.25">
      <c r="A113" s="16"/>
      <c r="B113" s="16"/>
      <c r="C113" s="16"/>
      <c r="D113" s="16"/>
      <c r="E113" s="16"/>
      <c r="F113" s="16"/>
      <c r="G113" s="16"/>
      <c r="H113" s="16"/>
      <c r="I113" s="16"/>
      <c r="J113" s="16"/>
      <c r="K113" s="16"/>
      <c r="L113" s="16"/>
    </row>
    <row r="114" spans="1:12" x14ac:dyDescent="0.25">
      <c r="A114" s="16"/>
      <c r="B114" s="16"/>
      <c r="C114" s="16"/>
      <c r="D114" s="16"/>
      <c r="E114" s="16"/>
      <c r="F114" s="16"/>
      <c r="G114" s="16"/>
      <c r="H114" s="16"/>
      <c r="I114" s="16"/>
      <c r="J114" s="16"/>
      <c r="K114" s="16"/>
      <c r="L114" s="16"/>
    </row>
    <row r="115" spans="1:12" x14ac:dyDescent="0.25">
      <c r="A115" s="16"/>
      <c r="B115" s="16"/>
      <c r="C115" s="16"/>
      <c r="D115" s="16"/>
      <c r="E115" s="16"/>
      <c r="F115" s="16"/>
      <c r="G115" s="16"/>
      <c r="H115" s="16"/>
      <c r="I115" s="16"/>
      <c r="J115" s="16"/>
      <c r="K115" s="16"/>
      <c r="L115" s="16"/>
    </row>
    <row r="116" spans="1:12" x14ac:dyDescent="0.25">
      <c r="A116" s="16"/>
      <c r="B116" s="16"/>
      <c r="C116" s="16"/>
      <c r="D116" s="16"/>
      <c r="E116" s="16"/>
      <c r="F116" s="16"/>
      <c r="G116" s="16"/>
      <c r="H116" s="16"/>
      <c r="I116" s="16"/>
      <c r="J116" s="16"/>
      <c r="K116" s="16"/>
      <c r="L116" s="16"/>
    </row>
    <row r="117" spans="1:12" x14ac:dyDescent="0.25">
      <c r="A117" s="16"/>
      <c r="B117" s="16"/>
      <c r="C117" s="16"/>
      <c r="D117" s="16"/>
      <c r="E117" s="16"/>
      <c r="F117" s="16"/>
      <c r="G117" s="16"/>
      <c r="H117" s="16"/>
      <c r="I117" s="16"/>
      <c r="J117" s="16"/>
      <c r="K117" s="16"/>
      <c r="L117" s="16"/>
    </row>
    <row r="118" spans="1:12" x14ac:dyDescent="0.25">
      <c r="A118" s="16"/>
      <c r="B118" s="16"/>
      <c r="C118" s="16"/>
      <c r="D118" s="16"/>
      <c r="E118" s="16"/>
      <c r="F118" s="16"/>
      <c r="G118" s="16"/>
      <c r="H118" s="16"/>
      <c r="I118" s="16"/>
      <c r="J118" s="16"/>
      <c r="K118" s="16"/>
      <c r="L118" s="16"/>
    </row>
    <row r="119" spans="1:12" x14ac:dyDescent="0.25">
      <c r="A119" s="16"/>
      <c r="B119" s="16"/>
      <c r="C119" s="16"/>
      <c r="D119" s="16"/>
      <c r="E119" s="16"/>
      <c r="F119" s="16"/>
      <c r="G119" s="16"/>
      <c r="H119" s="16"/>
      <c r="I119" s="16"/>
      <c r="J119" s="16"/>
      <c r="K119" s="16"/>
      <c r="L119" s="16"/>
    </row>
    <row r="120" spans="1:12" x14ac:dyDescent="0.25">
      <c r="A120" s="16"/>
      <c r="B120" s="16"/>
      <c r="C120" s="16"/>
      <c r="D120" s="16"/>
      <c r="E120" s="16"/>
      <c r="F120" s="16"/>
      <c r="G120" s="16"/>
      <c r="H120" s="16"/>
      <c r="I120" s="16"/>
      <c r="J120" s="16"/>
      <c r="K120" s="16"/>
      <c r="L120" s="16"/>
    </row>
    <row r="121" spans="1:12" x14ac:dyDescent="0.25">
      <c r="A121" s="16"/>
      <c r="B121" s="16"/>
      <c r="C121" s="16"/>
      <c r="D121" s="16"/>
      <c r="E121" s="16"/>
      <c r="F121" s="16"/>
      <c r="G121" s="16"/>
      <c r="H121" s="16"/>
      <c r="I121" s="16"/>
      <c r="J121" s="16"/>
      <c r="K121" s="16"/>
      <c r="L121" s="16"/>
    </row>
    <row r="122" spans="1:12" x14ac:dyDescent="0.25">
      <c r="A122" s="16"/>
      <c r="B122" s="16"/>
      <c r="C122" s="16"/>
      <c r="D122" s="16"/>
      <c r="E122" s="16"/>
      <c r="F122" s="16"/>
      <c r="G122" s="16"/>
      <c r="H122" s="16"/>
      <c r="I122" s="16"/>
      <c r="J122" s="16"/>
      <c r="K122" s="16"/>
      <c r="L122" s="16"/>
    </row>
    <row r="123" spans="1:12" x14ac:dyDescent="0.25">
      <c r="A123" s="16"/>
      <c r="B123" s="16"/>
      <c r="C123" s="16"/>
      <c r="D123" s="16"/>
      <c r="E123" s="16"/>
      <c r="F123" s="16"/>
      <c r="G123" s="16"/>
      <c r="H123" s="16"/>
      <c r="I123" s="16"/>
      <c r="J123" s="16"/>
      <c r="K123" s="16"/>
      <c r="L123" s="16"/>
    </row>
    <row r="124" spans="1:12" x14ac:dyDescent="0.25">
      <c r="A124" s="16"/>
      <c r="B124" s="16"/>
      <c r="C124" s="16"/>
      <c r="D124" s="16"/>
      <c r="E124" s="16"/>
      <c r="F124" s="16"/>
      <c r="G124" s="16"/>
      <c r="H124" s="16"/>
      <c r="I124" s="16"/>
      <c r="J124" s="16"/>
      <c r="K124" s="16"/>
      <c r="L124" s="16"/>
    </row>
    <row r="125" spans="1:12" x14ac:dyDescent="0.25">
      <c r="A125" s="16"/>
      <c r="B125" s="16"/>
      <c r="C125" s="16"/>
      <c r="D125" s="16"/>
      <c r="E125" s="16"/>
      <c r="F125" s="16"/>
      <c r="G125" s="16"/>
      <c r="H125" s="16"/>
      <c r="I125" s="16"/>
      <c r="J125" s="16"/>
      <c r="K125" s="16"/>
      <c r="L125" s="16"/>
    </row>
    <row r="126" spans="1:12" x14ac:dyDescent="0.25">
      <c r="A126" s="16"/>
      <c r="B126" s="16"/>
      <c r="C126" s="16"/>
      <c r="D126" s="16"/>
      <c r="E126" s="16"/>
      <c r="F126" s="16"/>
      <c r="G126" s="16"/>
      <c r="H126" s="16"/>
      <c r="I126" s="16"/>
      <c r="J126" s="16"/>
      <c r="K126" s="16"/>
      <c r="L126" s="16"/>
    </row>
    <row r="127" spans="1:12" x14ac:dyDescent="0.25">
      <c r="A127" s="16"/>
      <c r="B127" s="16"/>
      <c r="C127" s="16"/>
      <c r="D127" s="16"/>
      <c r="E127" s="16"/>
      <c r="F127" s="16"/>
      <c r="G127" s="16"/>
      <c r="H127" s="16"/>
      <c r="I127" s="16"/>
      <c r="J127" s="16"/>
      <c r="K127" s="16"/>
      <c r="L127" s="16"/>
    </row>
    <row r="128" spans="1:12" x14ac:dyDescent="0.25">
      <c r="A128" s="16"/>
      <c r="B128" s="16"/>
      <c r="C128" s="16"/>
      <c r="D128" s="16"/>
      <c r="E128" s="16"/>
      <c r="F128" s="16"/>
      <c r="G128" s="16"/>
      <c r="H128" s="16"/>
      <c r="I128" s="16"/>
      <c r="J128" s="16"/>
      <c r="K128" s="16"/>
      <c r="L128" s="16"/>
    </row>
    <row r="129" spans="1:12" x14ac:dyDescent="0.25">
      <c r="A129" s="16"/>
      <c r="B129" s="16"/>
      <c r="C129" s="16"/>
      <c r="D129" s="16"/>
      <c r="E129" s="16"/>
      <c r="F129" s="16"/>
      <c r="G129" s="16"/>
      <c r="H129" s="16"/>
      <c r="I129" s="16"/>
      <c r="J129" s="16"/>
      <c r="K129" s="16"/>
      <c r="L129" s="16"/>
    </row>
    <row r="130" spans="1:12" x14ac:dyDescent="0.25">
      <c r="A130" s="16"/>
      <c r="B130" s="16"/>
      <c r="C130" s="16"/>
      <c r="D130" s="16"/>
      <c r="E130" s="16"/>
      <c r="F130" s="16"/>
      <c r="G130" s="16"/>
      <c r="H130" s="16"/>
      <c r="I130" s="16"/>
      <c r="J130" s="16"/>
      <c r="K130" s="16"/>
      <c r="L130" s="16"/>
    </row>
    <row r="131" spans="1:12" x14ac:dyDescent="0.25">
      <c r="A131" s="16"/>
      <c r="B131" s="16"/>
      <c r="C131" s="16"/>
      <c r="D131" s="16"/>
      <c r="E131" s="16"/>
      <c r="F131" s="16"/>
      <c r="G131" s="16"/>
      <c r="H131" s="16"/>
      <c r="I131" s="16"/>
      <c r="J131" s="16"/>
      <c r="K131" s="16"/>
      <c r="L131" s="16"/>
    </row>
    <row r="132" spans="1:12" x14ac:dyDescent="0.25">
      <c r="A132" s="16"/>
      <c r="B132" s="16"/>
      <c r="C132" s="16"/>
      <c r="D132" s="16"/>
      <c r="E132" s="16"/>
      <c r="F132" s="16"/>
      <c r="G132" s="16"/>
      <c r="H132" s="16"/>
      <c r="I132" s="16"/>
      <c r="J132" s="16"/>
      <c r="K132" s="16"/>
      <c r="L132" s="16"/>
    </row>
    <row r="133" spans="1:12" x14ac:dyDescent="0.25">
      <c r="A133" s="16"/>
      <c r="B133" s="16"/>
      <c r="C133" s="16"/>
      <c r="D133" s="16"/>
      <c r="E133" s="16"/>
      <c r="F133" s="16"/>
      <c r="G133" s="16"/>
      <c r="H133" s="16"/>
      <c r="I133" s="16"/>
      <c r="J133" s="16"/>
      <c r="K133" s="16"/>
      <c r="L133" s="16"/>
    </row>
    <row r="134" spans="1:12" x14ac:dyDescent="0.25">
      <c r="A134" s="16"/>
      <c r="B134" s="16"/>
      <c r="C134" s="16"/>
      <c r="D134" s="16"/>
      <c r="E134" s="16"/>
      <c r="F134" s="16"/>
      <c r="G134" s="16"/>
      <c r="H134" s="16"/>
      <c r="I134" s="16"/>
      <c r="J134" s="16"/>
      <c r="K134" s="16"/>
      <c r="L134" s="16"/>
    </row>
    <row r="135" spans="1:12" x14ac:dyDescent="0.25">
      <c r="A135" s="16"/>
      <c r="B135" s="16"/>
      <c r="C135" s="16"/>
      <c r="D135" s="16"/>
      <c r="E135" s="16"/>
      <c r="F135" s="16"/>
      <c r="G135" s="16"/>
      <c r="H135" s="16"/>
      <c r="I135" s="16"/>
      <c r="J135" s="16"/>
      <c r="K135" s="16"/>
      <c r="L135" s="16"/>
    </row>
    <row r="136" spans="1:12" x14ac:dyDescent="0.25">
      <c r="A136" s="16"/>
      <c r="B136" s="16"/>
      <c r="C136" s="16"/>
      <c r="D136" s="16"/>
      <c r="E136" s="16"/>
      <c r="F136" s="16"/>
      <c r="G136" s="16"/>
      <c r="H136" s="16"/>
      <c r="I136" s="16"/>
      <c r="J136" s="16"/>
      <c r="K136" s="16"/>
      <c r="L136" s="16"/>
    </row>
    <row r="137" spans="1:12" x14ac:dyDescent="0.25">
      <c r="A137" s="16"/>
      <c r="B137" s="16"/>
      <c r="C137" s="16"/>
      <c r="D137" s="16"/>
      <c r="E137" s="16"/>
      <c r="F137" s="16"/>
      <c r="G137" s="16"/>
      <c r="H137" s="16"/>
      <c r="I137" s="16"/>
      <c r="J137" s="16"/>
      <c r="K137" s="16"/>
      <c r="L137" s="16"/>
    </row>
    <row r="138" spans="1:12" x14ac:dyDescent="0.25">
      <c r="A138" s="16"/>
      <c r="B138" s="16"/>
      <c r="C138" s="16"/>
      <c r="D138" s="16"/>
      <c r="E138" s="16"/>
      <c r="F138" s="16"/>
      <c r="G138" s="16"/>
      <c r="H138" s="16"/>
      <c r="I138" s="16"/>
      <c r="J138" s="16"/>
      <c r="K138" s="16"/>
      <c r="L138" s="16"/>
    </row>
    <row r="139" spans="1:12" x14ac:dyDescent="0.25">
      <c r="A139" s="16"/>
      <c r="B139" s="16"/>
      <c r="C139" s="16"/>
      <c r="D139" s="16"/>
      <c r="E139" s="16"/>
      <c r="F139" s="16"/>
      <c r="G139" s="16"/>
      <c r="H139" s="16"/>
      <c r="I139" s="16"/>
      <c r="J139" s="16"/>
      <c r="K139" s="16"/>
      <c r="L139" s="16"/>
    </row>
    <row r="140" spans="1:12" x14ac:dyDescent="0.25">
      <c r="A140" s="16"/>
      <c r="B140" s="16"/>
      <c r="C140" s="16"/>
      <c r="D140" s="16"/>
      <c r="E140" s="16"/>
      <c r="F140" s="16"/>
      <c r="G140" s="16"/>
      <c r="H140" s="16"/>
      <c r="I140" s="16"/>
      <c r="J140" s="16"/>
      <c r="K140" s="16"/>
      <c r="L140" s="16"/>
    </row>
    <row r="141" spans="1:12" x14ac:dyDescent="0.25">
      <c r="A141" s="16"/>
      <c r="B141" s="16"/>
      <c r="C141" s="16"/>
      <c r="D141" s="16"/>
      <c r="E141" s="16"/>
      <c r="F141" s="16"/>
      <c r="G141" s="16"/>
      <c r="H141" s="16"/>
      <c r="I141" s="16"/>
      <c r="J141" s="16"/>
      <c r="K141" s="16"/>
      <c r="L141" s="16"/>
    </row>
    <row r="142" spans="1:12" x14ac:dyDescent="0.25">
      <c r="A142" s="16"/>
      <c r="B142" s="16"/>
      <c r="C142" s="16"/>
      <c r="D142" s="16"/>
      <c r="E142" s="16"/>
      <c r="F142" s="16"/>
      <c r="G142" s="16"/>
      <c r="H142" s="16"/>
      <c r="I142" s="16"/>
      <c r="J142" s="16"/>
      <c r="K142" s="16"/>
      <c r="L142" s="16"/>
    </row>
    <row r="143" spans="1:12" x14ac:dyDescent="0.25">
      <c r="A143" s="16"/>
      <c r="B143" s="16"/>
      <c r="C143" s="16"/>
      <c r="D143" s="16"/>
      <c r="E143" s="16"/>
      <c r="F143" s="16"/>
      <c r="G143" s="16"/>
      <c r="H143" s="16"/>
      <c r="I143" s="16"/>
      <c r="J143" s="16"/>
      <c r="K143" s="16"/>
      <c r="L143" s="16"/>
    </row>
    <row r="144" spans="1:12" x14ac:dyDescent="0.25">
      <c r="A144" s="16"/>
      <c r="B144" s="16"/>
      <c r="C144" s="16"/>
      <c r="D144" s="16"/>
      <c r="E144" s="16"/>
      <c r="F144" s="16"/>
      <c r="G144" s="16"/>
      <c r="H144" s="16"/>
      <c r="I144" s="16"/>
      <c r="J144" s="16"/>
      <c r="K144" s="16"/>
      <c r="L144" s="16"/>
    </row>
    <row r="145" spans="1:12" x14ac:dyDescent="0.25">
      <c r="A145" s="16"/>
      <c r="B145" s="16"/>
      <c r="C145" s="16"/>
      <c r="D145" s="16"/>
      <c r="E145" s="16"/>
      <c r="F145" s="16"/>
      <c r="G145" s="16"/>
      <c r="H145" s="16"/>
      <c r="I145" s="16"/>
      <c r="J145" s="16"/>
      <c r="K145" s="16"/>
      <c r="L145" s="16"/>
    </row>
    <row r="146" spans="1:12" x14ac:dyDescent="0.25">
      <c r="A146" s="16"/>
      <c r="B146" s="16"/>
      <c r="C146" s="16"/>
      <c r="D146" s="16"/>
      <c r="E146" s="16"/>
      <c r="F146" s="16"/>
      <c r="G146" s="16"/>
      <c r="H146" s="16"/>
      <c r="I146" s="16"/>
      <c r="J146" s="16"/>
      <c r="K146" s="16"/>
      <c r="L146" s="16"/>
    </row>
    <row r="147" spans="1:12" x14ac:dyDescent="0.25">
      <c r="A147" s="16"/>
      <c r="B147" s="16"/>
      <c r="C147" s="16"/>
      <c r="D147" s="16"/>
      <c r="E147" s="16"/>
      <c r="F147" s="16"/>
      <c r="G147" s="16"/>
      <c r="H147" s="16"/>
      <c r="I147" s="16"/>
      <c r="J147" s="16"/>
      <c r="K147" s="16"/>
      <c r="L147" s="16"/>
    </row>
    <row r="148" spans="1:12" x14ac:dyDescent="0.25">
      <c r="A148" s="16"/>
      <c r="B148" s="16"/>
      <c r="C148" s="16"/>
      <c r="D148" s="16"/>
      <c r="E148" s="16"/>
      <c r="F148" s="16"/>
      <c r="G148" s="16"/>
      <c r="H148" s="16"/>
      <c r="I148" s="16"/>
      <c r="J148" s="16"/>
      <c r="K148" s="16"/>
      <c r="L148" s="16"/>
    </row>
    <row r="149" spans="1:12" x14ac:dyDescent="0.25">
      <c r="A149" s="16"/>
      <c r="B149" s="16"/>
      <c r="C149" s="16"/>
      <c r="D149" s="16"/>
      <c r="E149" s="16"/>
      <c r="F149" s="16"/>
      <c r="G149" s="16"/>
      <c r="H149" s="16"/>
      <c r="I149" s="16"/>
      <c r="J149" s="16"/>
      <c r="K149" s="16"/>
      <c r="L149" s="16"/>
    </row>
    <row r="150" spans="1:12" x14ac:dyDescent="0.25">
      <c r="A150" s="16"/>
      <c r="B150" s="16"/>
      <c r="C150" s="16"/>
      <c r="D150" s="16"/>
      <c r="E150" s="16"/>
      <c r="F150" s="16"/>
      <c r="G150" s="16"/>
      <c r="H150" s="16"/>
      <c r="I150" s="16"/>
      <c r="J150" s="16"/>
      <c r="K150" s="16"/>
      <c r="L150" s="16"/>
    </row>
    <row r="151" spans="1:12" x14ac:dyDescent="0.25">
      <c r="A151" s="16"/>
      <c r="B151" s="16"/>
      <c r="C151" s="16"/>
      <c r="D151" s="16"/>
      <c r="E151" s="16"/>
      <c r="F151" s="16"/>
      <c r="G151" s="16"/>
      <c r="H151" s="16"/>
      <c r="I151" s="16"/>
      <c r="J151" s="16"/>
      <c r="K151" s="16"/>
      <c r="L151" s="16"/>
    </row>
    <row r="152" spans="1:12" x14ac:dyDescent="0.25">
      <c r="A152" s="16"/>
      <c r="B152" s="16"/>
      <c r="C152" s="16"/>
      <c r="D152" s="16"/>
      <c r="E152" s="16"/>
      <c r="F152" s="16"/>
      <c r="G152" s="16"/>
      <c r="H152" s="16"/>
      <c r="I152" s="16"/>
      <c r="J152" s="16"/>
      <c r="K152" s="16"/>
      <c r="L152" s="16"/>
    </row>
    <row r="153" spans="1:12" x14ac:dyDescent="0.25">
      <c r="A153" s="16"/>
      <c r="B153" s="16"/>
      <c r="C153" s="16"/>
      <c r="D153" s="16"/>
      <c r="E153" s="16"/>
      <c r="F153" s="16"/>
      <c r="G153" s="16"/>
      <c r="H153" s="16"/>
      <c r="I153" s="16"/>
      <c r="J153" s="16"/>
      <c r="K153" s="16"/>
      <c r="L153" s="16"/>
    </row>
    <row r="154" spans="1:12" x14ac:dyDescent="0.25">
      <c r="A154" s="16"/>
      <c r="B154" s="16"/>
      <c r="C154" s="16"/>
      <c r="D154" s="16"/>
      <c r="E154" s="16"/>
      <c r="F154" s="16"/>
      <c r="G154" s="16"/>
      <c r="H154" s="16"/>
      <c r="I154" s="16"/>
      <c r="J154" s="16"/>
      <c r="K154" s="16"/>
      <c r="L154" s="16"/>
    </row>
    <row r="155" spans="1:12" x14ac:dyDescent="0.25">
      <c r="A155" s="16"/>
      <c r="B155" s="16"/>
      <c r="C155" s="16"/>
      <c r="D155" s="16"/>
      <c r="E155" s="16"/>
      <c r="F155" s="16"/>
      <c r="G155" s="16"/>
      <c r="H155" s="16"/>
      <c r="I155" s="16"/>
      <c r="J155" s="16"/>
      <c r="K155" s="16"/>
      <c r="L155" s="16"/>
    </row>
    <row r="156" spans="1:12" x14ac:dyDescent="0.25">
      <c r="A156" s="16"/>
      <c r="B156" s="16"/>
      <c r="C156" s="16"/>
      <c r="D156" s="16"/>
      <c r="E156" s="16"/>
      <c r="F156" s="16"/>
      <c r="G156" s="16"/>
      <c r="H156" s="16"/>
      <c r="I156" s="16"/>
      <c r="J156" s="16"/>
      <c r="K156" s="16"/>
      <c r="L156" s="16"/>
    </row>
    <row r="157" spans="1:12" x14ac:dyDescent="0.25">
      <c r="A157" s="16"/>
      <c r="B157" s="16"/>
      <c r="C157" s="16"/>
      <c r="D157" s="16"/>
      <c r="E157" s="16"/>
      <c r="F157" s="16"/>
      <c r="G157" s="16"/>
      <c r="H157" s="16"/>
      <c r="I157" s="16"/>
      <c r="J157" s="16"/>
      <c r="K157" s="16"/>
      <c r="L157" s="16"/>
    </row>
    <row r="158" spans="1:12" x14ac:dyDescent="0.25">
      <c r="A158" s="16"/>
      <c r="B158" s="16"/>
      <c r="C158" s="16"/>
      <c r="D158" s="16"/>
      <c r="E158" s="16"/>
      <c r="F158" s="16"/>
      <c r="G158" s="16"/>
      <c r="H158" s="16"/>
      <c r="I158" s="16"/>
      <c r="J158" s="16"/>
      <c r="K158" s="16"/>
      <c r="L158" s="16"/>
    </row>
    <row r="159" spans="1:12" x14ac:dyDescent="0.25">
      <c r="A159" s="16"/>
      <c r="B159" s="16"/>
      <c r="C159" s="16"/>
      <c r="D159" s="16"/>
      <c r="E159" s="16"/>
      <c r="F159" s="16"/>
      <c r="G159" s="16"/>
      <c r="H159" s="16"/>
      <c r="I159" s="16"/>
      <c r="J159" s="16"/>
      <c r="K159" s="16"/>
      <c r="L159" s="16"/>
    </row>
    <row r="160" spans="1:12" x14ac:dyDescent="0.25">
      <c r="A160" s="16"/>
      <c r="B160" s="16"/>
      <c r="C160" s="16"/>
      <c r="D160" s="16"/>
      <c r="E160" s="16"/>
      <c r="F160" s="16"/>
      <c r="G160" s="16"/>
      <c r="H160" s="16"/>
      <c r="I160" s="16"/>
      <c r="J160" s="16"/>
      <c r="K160" s="16"/>
      <c r="L160" s="16"/>
    </row>
    <row r="161" spans="1:12" x14ac:dyDescent="0.25">
      <c r="A161" s="16"/>
      <c r="B161" s="16"/>
      <c r="C161" s="16"/>
      <c r="D161" s="16"/>
      <c r="E161" s="16"/>
      <c r="F161" s="16"/>
      <c r="G161" s="16"/>
      <c r="H161" s="16"/>
      <c r="I161" s="16"/>
      <c r="J161" s="16"/>
      <c r="K161" s="16"/>
      <c r="L161" s="16"/>
    </row>
    <row r="162" spans="1:12" x14ac:dyDescent="0.25">
      <c r="A162" s="16"/>
      <c r="B162" s="16"/>
      <c r="C162" s="16"/>
      <c r="D162" s="16"/>
      <c r="E162" s="16"/>
      <c r="F162" s="16"/>
      <c r="G162" s="16"/>
      <c r="H162" s="16"/>
      <c r="I162" s="16"/>
      <c r="J162" s="16"/>
      <c r="K162" s="16"/>
      <c r="L162" s="16"/>
    </row>
    <row r="163" spans="1:12" x14ac:dyDescent="0.25">
      <c r="A163" s="16"/>
      <c r="B163" s="16"/>
      <c r="C163" s="16"/>
      <c r="D163" s="16"/>
      <c r="E163" s="16"/>
      <c r="F163" s="16"/>
      <c r="G163" s="16"/>
      <c r="H163" s="16"/>
      <c r="I163" s="16"/>
      <c r="J163" s="16"/>
      <c r="K163" s="16"/>
      <c r="L163" s="16"/>
    </row>
    <row r="164" spans="1:12" x14ac:dyDescent="0.25">
      <c r="A164" s="16"/>
      <c r="B164" s="16"/>
      <c r="C164" s="16"/>
      <c r="D164" s="16"/>
      <c r="E164" s="16"/>
      <c r="F164" s="16"/>
      <c r="G164" s="16"/>
      <c r="H164" s="16"/>
      <c r="I164" s="16"/>
      <c r="J164" s="16"/>
      <c r="K164" s="16"/>
      <c r="L164" s="16"/>
    </row>
    <row r="165" spans="1:12" x14ac:dyDescent="0.25">
      <c r="A165" s="16"/>
      <c r="B165" s="16"/>
      <c r="C165" s="16"/>
      <c r="D165" s="16"/>
      <c r="E165" s="16"/>
      <c r="F165" s="16"/>
      <c r="G165" s="16"/>
      <c r="H165" s="16"/>
      <c r="I165" s="16"/>
      <c r="J165" s="16"/>
      <c r="K165" s="16"/>
      <c r="L165" s="16"/>
    </row>
    <row r="166" spans="1:12" x14ac:dyDescent="0.25">
      <c r="A166" s="16"/>
      <c r="B166" s="16"/>
      <c r="C166" s="16"/>
      <c r="D166" s="16"/>
      <c r="E166" s="16"/>
      <c r="F166" s="16"/>
      <c r="G166" s="16"/>
      <c r="H166" s="16"/>
      <c r="I166" s="16"/>
      <c r="J166" s="16"/>
      <c r="K166" s="16"/>
      <c r="L166" s="16"/>
    </row>
    <row r="167" spans="1:12" x14ac:dyDescent="0.25">
      <c r="A167" s="16"/>
      <c r="B167" s="16"/>
      <c r="C167" s="16"/>
      <c r="D167" s="16"/>
      <c r="E167" s="16"/>
      <c r="F167" s="16"/>
      <c r="G167" s="16"/>
      <c r="H167" s="16"/>
      <c r="I167" s="16"/>
      <c r="J167" s="16"/>
      <c r="K167" s="16"/>
      <c r="L167" s="16"/>
    </row>
    <row r="168" spans="1:12" x14ac:dyDescent="0.25">
      <c r="A168" s="16"/>
      <c r="B168" s="16"/>
      <c r="C168" s="16"/>
      <c r="D168" s="16"/>
      <c r="E168" s="16"/>
      <c r="F168" s="16"/>
      <c r="G168" s="16"/>
      <c r="H168" s="16"/>
      <c r="I168" s="16"/>
      <c r="J168" s="16"/>
      <c r="K168" s="16"/>
      <c r="L168" s="16"/>
    </row>
    <row r="169" spans="1:12" x14ac:dyDescent="0.25">
      <c r="A169" s="16"/>
      <c r="B169" s="16"/>
      <c r="C169" s="16"/>
      <c r="D169" s="16"/>
      <c r="E169" s="16"/>
      <c r="F169" s="16"/>
      <c r="G169" s="16"/>
      <c r="H169" s="16"/>
      <c r="I169" s="16"/>
      <c r="J169" s="16"/>
      <c r="K169" s="16"/>
      <c r="L169" s="16"/>
    </row>
    <row r="170" spans="1:12" x14ac:dyDescent="0.25">
      <c r="A170" s="16"/>
      <c r="B170" s="16"/>
      <c r="C170" s="16"/>
      <c r="D170" s="16"/>
      <c r="E170" s="16"/>
      <c r="F170" s="16"/>
      <c r="G170" s="16"/>
      <c r="H170" s="16"/>
      <c r="I170" s="16"/>
      <c r="J170" s="16"/>
      <c r="K170" s="16"/>
      <c r="L170" s="16"/>
    </row>
    <row r="171" spans="1:12" x14ac:dyDescent="0.25">
      <c r="A171" s="16"/>
      <c r="B171" s="16"/>
      <c r="C171" s="16"/>
      <c r="D171" s="16"/>
      <c r="E171" s="16"/>
      <c r="F171" s="16"/>
      <c r="G171" s="16"/>
      <c r="H171" s="16"/>
      <c r="I171" s="16"/>
      <c r="J171" s="16"/>
      <c r="K171" s="16"/>
      <c r="L171" s="16"/>
    </row>
    <row r="172" spans="1:12" x14ac:dyDescent="0.25">
      <c r="A172" s="16"/>
      <c r="B172" s="16"/>
      <c r="C172" s="16"/>
      <c r="D172" s="16"/>
      <c r="E172" s="16"/>
      <c r="F172" s="16"/>
      <c r="G172" s="16"/>
      <c r="H172" s="16"/>
      <c r="I172" s="16"/>
      <c r="J172" s="16"/>
      <c r="K172" s="16"/>
      <c r="L172" s="16"/>
    </row>
    <row r="173" spans="1:12" x14ac:dyDescent="0.25">
      <c r="A173" s="16"/>
      <c r="B173" s="16"/>
      <c r="C173" s="16"/>
      <c r="D173" s="16"/>
      <c r="E173" s="16"/>
      <c r="F173" s="16"/>
      <c r="G173" s="16"/>
      <c r="H173" s="16"/>
      <c r="I173" s="16"/>
      <c r="J173" s="16"/>
      <c r="K173" s="16"/>
      <c r="L173" s="16"/>
    </row>
    <row r="174" spans="1:12" x14ac:dyDescent="0.25">
      <c r="A174" s="16"/>
      <c r="B174" s="16"/>
      <c r="C174" s="16"/>
      <c r="D174" s="16"/>
      <c r="E174" s="16"/>
      <c r="F174" s="16"/>
      <c r="G174" s="16"/>
      <c r="H174" s="16"/>
      <c r="I174" s="16"/>
      <c r="J174" s="16"/>
      <c r="K174" s="16"/>
      <c r="L174" s="16"/>
    </row>
    <row r="175" spans="1:12" x14ac:dyDescent="0.25">
      <c r="A175" s="16"/>
      <c r="B175" s="16"/>
      <c r="C175" s="16"/>
      <c r="D175" s="16"/>
      <c r="E175" s="16"/>
      <c r="F175" s="16"/>
      <c r="G175" s="16"/>
      <c r="H175" s="16"/>
      <c r="I175" s="16"/>
      <c r="J175" s="16"/>
      <c r="K175" s="16"/>
      <c r="L175" s="16"/>
    </row>
    <row r="176" spans="1:12" x14ac:dyDescent="0.25">
      <c r="A176" s="16"/>
      <c r="B176" s="16"/>
      <c r="C176" s="16"/>
      <c r="D176" s="16"/>
      <c r="E176" s="16"/>
      <c r="F176" s="16"/>
      <c r="G176" s="16"/>
      <c r="H176" s="16"/>
      <c r="I176" s="16"/>
      <c r="J176" s="16"/>
      <c r="K176" s="16"/>
      <c r="L176" s="16"/>
    </row>
    <row r="177" spans="1:12" x14ac:dyDescent="0.25">
      <c r="A177" s="16"/>
      <c r="B177" s="16"/>
      <c r="C177" s="16"/>
      <c r="D177" s="16"/>
      <c r="E177" s="16"/>
      <c r="F177" s="16"/>
      <c r="G177" s="16"/>
      <c r="H177" s="16"/>
      <c r="I177" s="16"/>
      <c r="J177" s="16"/>
      <c r="K177" s="16"/>
      <c r="L177" s="16"/>
    </row>
    <row r="178" spans="1:12" x14ac:dyDescent="0.25">
      <c r="A178" s="16"/>
      <c r="B178" s="16"/>
      <c r="C178" s="16"/>
      <c r="D178" s="16"/>
      <c r="E178" s="16"/>
      <c r="F178" s="16"/>
      <c r="G178" s="16"/>
      <c r="H178" s="16"/>
      <c r="I178" s="16"/>
      <c r="J178" s="16"/>
      <c r="K178" s="16"/>
      <c r="L178" s="16"/>
    </row>
    <row r="179" spans="1:12" x14ac:dyDescent="0.25">
      <c r="A179" s="16"/>
      <c r="B179" s="16"/>
      <c r="C179" s="16"/>
      <c r="D179" s="16"/>
      <c r="E179" s="16"/>
      <c r="F179" s="16"/>
      <c r="G179" s="16"/>
      <c r="H179" s="16"/>
      <c r="I179" s="16"/>
      <c r="J179" s="16"/>
      <c r="K179" s="16"/>
      <c r="L179" s="16"/>
    </row>
    <row r="180" spans="1:12" x14ac:dyDescent="0.25">
      <c r="A180" s="16"/>
      <c r="B180" s="16"/>
      <c r="C180" s="16"/>
      <c r="D180" s="16"/>
      <c r="E180" s="16"/>
      <c r="F180" s="16"/>
      <c r="G180" s="16"/>
      <c r="H180" s="16"/>
      <c r="I180" s="16"/>
      <c r="J180" s="16"/>
      <c r="K180" s="16"/>
      <c r="L180" s="16"/>
    </row>
    <row r="181" spans="1:12" x14ac:dyDescent="0.25">
      <c r="A181" s="16"/>
      <c r="B181" s="16"/>
      <c r="C181" s="16"/>
      <c r="D181" s="16"/>
      <c r="E181" s="16"/>
      <c r="F181" s="16"/>
      <c r="G181" s="16"/>
      <c r="H181" s="16"/>
      <c r="I181" s="16"/>
      <c r="J181" s="16"/>
      <c r="K181" s="16"/>
      <c r="L181" s="16"/>
    </row>
    <row r="182" spans="1:12" x14ac:dyDescent="0.25">
      <c r="A182" s="16"/>
      <c r="B182" s="16"/>
      <c r="C182" s="16"/>
      <c r="D182" s="16"/>
      <c r="E182" s="16"/>
      <c r="F182" s="16"/>
      <c r="G182" s="16"/>
      <c r="H182" s="16"/>
      <c r="I182" s="16"/>
      <c r="J182" s="16"/>
      <c r="K182" s="16"/>
      <c r="L182" s="16"/>
    </row>
    <row r="183" spans="1:12" x14ac:dyDescent="0.25">
      <c r="A183" s="16"/>
      <c r="B183" s="16"/>
      <c r="C183" s="16"/>
      <c r="D183" s="16"/>
      <c r="E183" s="16"/>
      <c r="F183" s="16"/>
      <c r="G183" s="16"/>
      <c r="H183" s="16"/>
      <c r="I183" s="16"/>
      <c r="J183" s="16"/>
      <c r="K183" s="16"/>
      <c r="L183" s="16"/>
    </row>
    <row r="184" spans="1:12" x14ac:dyDescent="0.25">
      <c r="A184" s="16"/>
      <c r="B184" s="16"/>
      <c r="C184" s="16"/>
      <c r="D184" s="16"/>
      <c r="E184" s="16"/>
      <c r="F184" s="16"/>
      <c r="G184" s="16"/>
      <c r="H184" s="16"/>
      <c r="I184" s="16"/>
      <c r="J184" s="16"/>
      <c r="K184" s="16"/>
      <c r="L184" s="16"/>
    </row>
    <row r="185" spans="1:12" x14ac:dyDescent="0.25">
      <c r="A185" s="16"/>
      <c r="B185" s="16"/>
      <c r="C185" s="16"/>
      <c r="D185" s="16"/>
      <c r="E185" s="16"/>
      <c r="F185" s="16"/>
      <c r="G185" s="16"/>
      <c r="H185" s="16"/>
      <c r="I185" s="16"/>
      <c r="J185" s="16"/>
      <c r="K185" s="16"/>
      <c r="L185" s="16"/>
    </row>
    <row r="186" spans="1:12" x14ac:dyDescent="0.25">
      <c r="A186" s="16"/>
      <c r="B186" s="16"/>
      <c r="C186" s="16"/>
      <c r="D186" s="16"/>
      <c r="E186" s="16"/>
      <c r="F186" s="16"/>
      <c r="G186" s="16"/>
      <c r="H186" s="16"/>
      <c r="I186" s="16"/>
      <c r="J186" s="16"/>
      <c r="K186" s="16"/>
      <c r="L186" s="16"/>
    </row>
    <row r="187" spans="1:12" x14ac:dyDescent="0.25">
      <c r="A187" s="16"/>
      <c r="B187" s="16"/>
      <c r="C187" s="16"/>
      <c r="D187" s="16"/>
      <c r="E187" s="16"/>
      <c r="F187" s="16"/>
      <c r="G187" s="16"/>
      <c r="H187" s="16"/>
      <c r="I187" s="16"/>
      <c r="J187" s="16"/>
      <c r="K187" s="16"/>
      <c r="L187" s="16"/>
    </row>
    <row r="188" spans="1:12" x14ac:dyDescent="0.25">
      <c r="A188" s="16"/>
      <c r="B188" s="16"/>
      <c r="C188" s="16"/>
      <c r="D188" s="16"/>
      <c r="E188" s="16"/>
      <c r="F188" s="16"/>
      <c r="G188" s="16"/>
      <c r="H188" s="16"/>
      <c r="I188" s="16"/>
      <c r="J188" s="16"/>
      <c r="K188" s="16"/>
      <c r="L188" s="16"/>
    </row>
    <row r="189" spans="1:12" x14ac:dyDescent="0.25">
      <c r="A189" s="16"/>
      <c r="B189" s="16"/>
      <c r="C189" s="16"/>
      <c r="D189" s="16"/>
      <c r="E189" s="16"/>
      <c r="F189" s="16"/>
      <c r="G189" s="16"/>
      <c r="H189" s="16"/>
      <c r="I189" s="16"/>
      <c r="J189" s="16"/>
      <c r="K189" s="16"/>
      <c r="L189" s="16"/>
    </row>
    <row r="190" spans="1:12" x14ac:dyDescent="0.25">
      <c r="A190" s="16"/>
      <c r="B190" s="16"/>
      <c r="C190" s="16"/>
      <c r="D190" s="16"/>
      <c r="E190" s="16"/>
      <c r="F190" s="16"/>
      <c r="G190" s="16"/>
      <c r="H190" s="16"/>
      <c r="I190" s="16"/>
      <c r="J190" s="16"/>
      <c r="K190" s="16"/>
      <c r="L190" s="16"/>
    </row>
    <row r="191" spans="1:12" x14ac:dyDescent="0.25">
      <c r="A191" s="16"/>
      <c r="B191" s="16"/>
      <c r="C191" s="16"/>
      <c r="D191" s="16"/>
      <c r="E191" s="16"/>
      <c r="F191" s="16"/>
      <c r="G191" s="16"/>
      <c r="H191" s="16"/>
      <c r="I191" s="16"/>
      <c r="J191" s="16"/>
      <c r="K191" s="16"/>
      <c r="L191" s="16"/>
    </row>
    <row r="192" spans="1:12" x14ac:dyDescent="0.25">
      <c r="A192" s="16"/>
      <c r="B192" s="16"/>
      <c r="C192" s="16"/>
      <c r="D192" s="16"/>
      <c r="E192" s="16"/>
      <c r="F192" s="16"/>
      <c r="G192" s="16"/>
      <c r="H192" s="16"/>
      <c r="I192" s="16"/>
      <c r="J192" s="16"/>
      <c r="K192" s="16"/>
      <c r="L192" s="16"/>
    </row>
    <row r="193" spans="1:12" x14ac:dyDescent="0.25">
      <c r="A193" s="16"/>
      <c r="B193" s="16"/>
      <c r="C193" s="16"/>
      <c r="D193" s="16"/>
      <c r="E193" s="16"/>
      <c r="F193" s="16"/>
      <c r="G193" s="16"/>
      <c r="H193" s="16"/>
      <c r="I193" s="16"/>
      <c r="J193" s="16"/>
      <c r="K193" s="16"/>
      <c r="L193" s="16"/>
    </row>
    <row r="194" spans="1:12" x14ac:dyDescent="0.25">
      <c r="A194" s="16"/>
      <c r="B194" s="16"/>
      <c r="C194" s="16"/>
      <c r="D194" s="16"/>
      <c r="E194" s="16"/>
      <c r="F194" s="16"/>
      <c r="G194" s="16"/>
      <c r="H194" s="16"/>
      <c r="I194" s="16"/>
      <c r="J194" s="16"/>
      <c r="K194" s="16"/>
      <c r="L194" s="16"/>
    </row>
    <row r="195" spans="1:12" x14ac:dyDescent="0.25">
      <c r="A195" s="16"/>
      <c r="B195" s="16"/>
      <c r="C195" s="16"/>
      <c r="D195" s="16"/>
      <c r="E195" s="16"/>
      <c r="F195" s="16"/>
      <c r="G195" s="16"/>
      <c r="H195" s="16"/>
      <c r="I195" s="16"/>
      <c r="J195" s="16"/>
      <c r="K195" s="16"/>
      <c r="L195" s="16"/>
    </row>
    <row r="196" spans="1:12" x14ac:dyDescent="0.25">
      <c r="A196" s="16"/>
      <c r="B196" s="16"/>
      <c r="C196" s="16"/>
      <c r="D196" s="16"/>
      <c r="E196" s="16"/>
      <c r="F196" s="16"/>
      <c r="G196" s="16"/>
      <c r="H196" s="16"/>
      <c r="I196" s="16"/>
      <c r="J196" s="16"/>
      <c r="K196" s="16"/>
      <c r="L196" s="16"/>
    </row>
    <row r="197" spans="1:12" x14ac:dyDescent="0.25">
      <c r="A197" s="16"/>
      <c r="B197" s="16"/>
      <c r="C197" s="16"/>
      <c r="D197" s="16"/>
      <c r="E197" s="16"/>
      <c r="F197" s="16"/>
      <c r="G197" s="16"/>
      <c r="H197" s="16"/>
      <c r="I197" s="16"/>
      <c r="J197" s="16"/>
      <c r="K197" s="16"/>
      <c r="L197" s="16"/>
    </row>
    <row r="198" spans="1:12" x14ac:dyDescent="0.25">
      <c r="A198" s="16"/>
      <c r="B198" s="16"/>
      <c r="C198" s="16"/>
      <c r="D198" s="16"/>
      <c r="E198" s="16"/>
      <c r="F198" s="16"/>
      <c r="G198" s="16"/>
      <c r="H198" s="16"/>
      <c r="I198" s="16"/>
      <c r="J198" s="16"/>
      <c r="K198" s="16"/>
      <c r="L198" s="16"/>
    </row>
    <row r="199" spans="1:12" x14ac:dyDescent="0.25">
      <c r="A199" s="16"/>
      <c r="B199" s="16"/>
      <c r="C199" s="16"/>
      <c r="D199" s="16"/>
      <c r="E199" s="16"/>
      <c r="F199" s="16"/>
      <c r="G199" s="16"/>
      <c r="H199" s="16"/>
      <c r="I199" s="16"/>
      <c r="J199" s="16"/>
      <c r="K199" s="16"/>
      <c r="L199" s="16"/>
    </row>
    <row r="200" spans="1:12" x14ac:dyDescent="0.25">
      <c r="A200" s="16"/>
      <c r="B200" s="16"/>
      <c r="C200" s="16"/>
      <c r="D200" s="16"/>
      <c r="E200" s="16"/>
      <c r="F200" s="16"/>
      <c r="G200" s="16"/>
      <c r="H200" s="16"/>
      <c r="I200" s="16"/>
      <c r="J200" s="16"/>
      <c r="K200" s="16"/>
      <c r="L200" s="16"/>
    </row>
    <row r="201" spans="1:12" x14ac:dyDescent="0.25">
      <c r="A201" s="16"/>
      <c r="B201" s="16"/>
      <c r="C201" s="16"/>
      <c r="D201" s="16"/>
      <c r="E201" s="16"/>
      <c r="F201" s="16"/>
      <c r="G201" s="16"/>
      <c r="H201" s="16"/>
      <c r="I201" s="16"/>
      <c r="J201" s="16"/>
      <c r="K201" s="16"/>
      <c r="L201" s="16"/>
    </row>
    <row r="202" spans="1:12" x14ac:dyDescent="0.25">
      <c r="A202" s="16"/>
      <c r="B202" s="16"/>
      <c r="C202" s="16"/>
      <c r="D202" s="16"/>
      <c r="E202" s="16"/>
      <c r="F202" s="16"/>
      <c r="G202" s="16"/>
      <c r="H202" s="16"/>
      <c r="I202" s="16"/>
      <c r="J202" s="16"/>
      <c r="K202" s="16"/>
      <c r="L202" s="16"/>
    </row>
    <row r="203" spans="1:12" x14ac:dyDescent="0.25">
      <c r="A203" s="16"/>
      <c r="B203" s="16"/>
      <c r="C203" s="16"/>
      <c r="D203" s="16"/>
      <c r="E203" s="16"/>
      <c r="F203" s="16"/>
      <c r="G203" s="16"/>
      <c r="H203" s="16"/>
      <c r="I203" s="16"/>
      <c r="J203" s="16"/>
      <c r="K203" s="16"/>
      <c r="L203" s="16"/>
    </row>
    <row r="204" spans="1:12" x14ac:dyDescent="0.25">
      <c r="A204" s="16"/>
      <c r="B204" s="16"/>
      <c r="C204" s="16"/>
      <c r="D204" s="16"/>
      <c r="E204" s="16"/>
      <c r="F204" s="16"/>
      <c r="G204" s="16"/>
      <c r="H204" s="16"/>
      <c r="I204" s="16"/>
      <c r="J204" s="16"/>
      <c r="K204" s="16"/>
      <c r="L204" s="16"/>
    </row>
    <row r="205" spans="1:12" x14ac:dyDescent="0.25">
      <c r="A205" s="16"/>
      <c r="B205" s="16"/>
      <c r="C205" s="16"/>
      <c r="D205" s="16"/>
      <c r="E205" s="16"/>
      <c r="F205" s="16"/>
      <c r="G205" s="16"/>
      <c r="H205" s="16"/>
      <c r="I205" s="16"/>
      <c r="J205" s="16"/>
      <c r="K205" s="16"/>
      <c r="L205" s="16"/>
    </row>
    <row r="206" spans="1:12" x14ac:dyDescent="0.25">
      <c r="A206" s="16"/>
      <c r="B206" s="16"/>
      <c r="C206" s="16"/>
      <c r="D206" s="16"/>
      <c r="E206" s="16"/>
      <c r="F206" s="16"/>
      <c r="G206" s="16"/>
      <c r="H206" s="16"/>
      <c r="I206" s="16"/>
      <c r="J206" s="16"/>
      <c r="K206" s="16"/>
      <c r="L206" s="16"/>
    </row>
    <row r="207" spans="1:12" x14ac:dyDescent="0.25">
      <c r="A207" s="16"/>
      <c r="B207" s="16"/>
      <c r="C207" s="16"/>
      <c r="D207" s="16"/>
      <c r="E207" s="16"/>
      <c r="F207" s="16"/>
      <c r="G207" s="16"/>
      <c r="H207" s="16"/>
      <c r="I207" s="16"/>
      <c r="J207" s="16"/>
      <c r="K207" s="16"/>
      <c r="L207" s="16"/>
    </row>
    <row r="208" spans="1:12" x14ac:dyDescent="0.25">
      <c r="A208" s="16"/>
      <c r="B208" s="16"/>
      <c r="C208" s="16"/>
      <c r="D208" s="16"/>
      <c r="E208" s="16"/>
      <c r="F208" s="16"/>
      <c r="G208" s="16"/>
      <c r="H208" s="16"/>
      <c r="I208" s="16"/>
      <c r="J208" s="16"/>
      <c r="K208" s="16"/>
      <c r="L208" s="16"/>
    </row>
    <row r="209" spans="1:12" x14ac:dyDescent="0.25">
      <c r="A209" s="16"/>
      <c r="B209" s="16"/>
      <c r="C209" s="16"/>
      <c r="D209" s="16"/>
      <c r="E209" s="16"/>
      <c r="F209" s="16"/>
      <c r="G209" s="16"/>
      <c r="H209" s="16"/>
      <c r="I209" s="16"/>
      <c r="J209" s="16"/>
      <c r="K209" s="16"/>
      <c r="L209" s="16"/>
    </row>
    <row r="210" spans="1:12" x14ac:dyDescent="0.25">
      <c r="A210" s="16"/>
      <c r="B210" s="16"/>
      <c r="C210" s="16"/>
      <c r="D210" s="16"/>
      <c r="E210" s="16"/>
      <c r="F210" s="16"/>
      <c r="G210" s="16"/>
      <c r="H210" s="16"/>
      <c r="I210" s="16"/>
      <c r="J210" s="16"/>
      <c r="K210" s="16"/>
      <c r="L210" s="16"/>
    </row>
    <row r="211" spans="1:12" x14ac:dyDescent="0.25">
      <c r="A211" s="16"/>
      <c r="B211" s="16"/>
      <c r="C211" s="16"/>
      <c r="D211" s="16"/>
      <c r="E211" s="16"/>
      <c r="F211" s="16"/>
      <c r="G211" s="16"/>
      <c r="H211" s="16"/>
      <c r="I211" s="16"/>
      <c r="J211" s="16"/>
      <c r="K211" s="16"/>
      <c r="L211" s="16"/>
    </row>
    <row r="212" spans="1:12" x14ac:dyDescent="0.25">
      <c r="A212" s="16"/>
      <c r="B212" s="16"/>
      <c r="C212" s="16"/>
      <c r="D212" s="16"/>
      <c r="E212" s="16"/>
      <c r="F212" s="16"/>
      <c r="G212" s="16"/>
      <c r="H212" s="16"/>
      <c r="I212" s="16"/>
      <c r="J212" s="16"/>
      <c r="K212" s="16"/>
      <c r="L212" s="16"/>
    </row>
    <row r="213" spans="1:12" x14ac:dyDescent="0.25">
      <c r="A213" s="16"/>
      <c r="B213" s="16"/>
      <c r="C213" s="16"/>
      <c r="D213" s="16"/>
      <c r="E213" s="16"/>
      <c r="F213" s="16"/>
      <c r="G213" s="16"/>
      <c r="H213" s="16"/>
      <c r="I213" s="16"/>
      <c r="J213" s="16"/>
      <c r="K213" s="16"/>
      <c r="L213" s="16"/>
    </row>
    <row r="214" spans="1:12" x14ac:dyDescent="0.25">
      <c r="A214" s="16"/>
      <c r="B214" s="16"/>
      <c r="C214" s="16"/>
      <c r="D214" s="16"/>
      <c r="E214" s="16"/>
      <c r="F214" s="16"/>
      <c r="G214" s="16"/>
      <c r="H214" s="16"/>
      <c r="I214" s="16"/>
      <c r="J214" s="16"/>
      <c r="K214" s="16"/>
      <c r="L214" s="16"/>
    </row>
    <row r="215" spans="1:12" x14ac:dyDescent="0.25">
      <c r="A215" s="16"/>
      <c r="B215" s="16"/>
      <c r="C215" s="16"/>
      <c r="D215" s="16"/>
      <c r="E215" s="16"/>
      <c r="F215" s="16"/>
      <c r="G215" s="16"/>
      <c r="H215" s="16"/>
      <c r="I215" s="16"/>
      <c r="J215" s="16"/>
      <c r="K215" s="16"/>
      <c r="L215" s="16"/>
    </row>
    <row r="216" spans="1:12" x14ac:dyDescent="0.25">
      <c r="A216" s="16"/>
      <c r="B216" s="16"/>
      <c r="C216" s="16"/>
      <c r="D216" s="16"/>
      <c r="E216" s="16"/>
      <c r="F216" s="16"/>
      <c r="G216" s="16"/>
      <c r="H216" s="16"/>
      <c r="I216" s="16"/>
      <c r="J216" s="16"/>
      <c r="K216" s="16"/>
      <c r="L216" s="16"/>
    </row>
    <row r="217" spans="1:12" x14ac:dyDescent="0.25">
      <c r="A217" s="16"/>
      <c r="B217" s="16"/>
      <c r="C217" s="16"/>
      <c r="D217" s="16"/>
      <c r="E217" s="16"/>
      <c r="F217" s="16"/>
      <c r="G217" s="16"/>
      <c r="H217" s="16"/>
      <c r="I217" s="16"/>
      <c r="J217" s="16"/>
      <c r="K217" s="16"/>
      <c r="L217" s="16"/>
    </row>
    <row r="218" spans="1:12" x14ac:dyDescent="0.25">
      <c r="A218" s="16"/>
      <c r="B218" s="16"/>
      <c r="C218" s="16"/>
      <c r="D218" s="16"/>
      <c r="E218" s="16"/>
      <c r="F218" s="16"/>
      <c r="G218" s="16"/>
      <c r="H218" s="16"/>
      <c r="I218" s="16"/>
      <c r="J218" s="16"/>
      <c r="K218" s="16"/>
      <c r="L218" s="16"/>
    </row>
    <row r="219" spans="1:12" x14ac:dyDescent="0.25">
      <c r="A219" s="16"/>
      <c r="B219" s="16"/>
      <c r="C219" s="16"/>
      <c r="D219" s="16"/>
      <c r="E219" s="16"/>
      <c r="F219" s="16"/>
      <c r="G219" s="16"/>
      <c r="H219" s="16"/>
      <c r="I219" s="16"/>
      <c r="J219" s="16"/>
      <c r="K219" s="16"/>
      <c r="L219" s="16"/>
    </row>
    <row r="220" spans="1:12" x14ac:dyDescent="0.25">
      <c r="A220" s="16"/>
      <c r="B220" s="16"/>
      <c r="C220" s="16"/>
      <c r="D220" s="16"/>
      <c r="E220" s="16"/>
      <c r="F220" s="16"/>
      <c r="G220" s="16"/>
      <c r="H220" s="16"/>
      <c r="I220" s="16"/>
      <c r="J220" s="16"/>
      <c r="K220" s="16"/>
      <c r="L220" s="16"/>
    </row>
    <row r="221" spans="1:12" x14ac:dyDescent="0.25">
      <c r="A221" s="16"/>
      <c r="B221" s="16"/>
      <c r="C221" s="16"/>
      <c r="D221" s="16"/>
      <c r="E221" s="16"/>
      <c r="F221" s="16"/>
      <c r="G221" s="16"/>
      <c r="H221" s="16"/>
      <c r="I221" s="16"/>
      <c r="J221" s="16"/>
      <c r="K221" s="16"/>
      <c r="L221" s="16"/>
    </row>
    <row r="222" spans="1:12" x14ac:dyDescent="0.25">
      <c r="A222" s="16"/>
      <c r="B222" s="16"/>
      <c r="C222" s="16"/>
      <c r="D222" s="16"/>
      <c r="E222" s="16"/>
      <c r="F222" s="16"/>
      <c r="G222" s="16"/>
      <c r="H222" s="16"/>
      <c r="I222" s="16"/>
      <c r="J222" s="16"/>
      <c r="K222" s="16"/>
      <c r="L222" s="16"/>
    </row>
    <row r="223" spans="1:12" x14ac:dyDescent="0.25">
      <c r="A223" s="16"/>
      <c r="B223" s="16"/>
      <c r="C223" s="16"/>
      <c r="D223" s="16"/>
      <c r="E223" s="16"/>
      <c r="F223" s="16"/>
      <c r="G223" s="16"/>
      <c r="H223" s="16"/>
      <c r="I223" s="16"/>
      <c r="J223" s="16"/>
      <c r="K223" s="16"/>
      <c r="L223" s="16"/>
    </row>
    <row r="224" spans="1:12" x14ac:dyDescent="0.25">
      <c r="A224" s="16"/>
      <c r="B224" s="16"/>
      <c r="C224" s="16"/>
      <c r="D224" s="16"/>
      <c r="E224" s="16"/>
      <c r="F224" s="16"/>
      <c r="G224" s="16"/>
      <c r="H224" s="16"/>
      <c r="I224" s="16"/>
      <c r="J224" s="16"/>
      <c r="K224" s="16"/>
      <c r="L224" s="16"/>
    </row>
    <row r="225" spans="1:12" x14ac:dyDescent="0.25">
      <c r="A225" s="16"/>
      <c r="B225" s="16"/>
      <c r="C225" s="16"/>
      <c r="D225" s="16"/>
      <c r="E225" s="16"/>
      <c r="F225" s="16"/>
      <c r="G225" s="16"/>
      <c r="H225" s="16"/>
      <c r="I225" s="16"/>
      <c r="J225" s="16"/>
      <c r="K225" s="16"/>
      <c r="L225" s="16"/>
    </row>
    <row r="226" spans="1:12" x14ac:dyDescent="0.25">
      <c r="A226" s="16"/>
      <c r="B226" s="16"/>
      <c r="C226" s="16"/>
      <c r="D226" s="16"/>
      <c r="E226" s="16"/>
      <c r="F226" s="16"/>
      <c r="G226" s="16"/>
      <c r="H226" s="16"/>
      <c r="I226" s="16"/>
      <c r="J226" s="16"/>
      <c r="K226" s="16"/>
      <c r="L226" s="16"/>
    </row>
    <row r="227" spans="1:12" x14ac:dyDescent="0.25">
      <c r="A227" s="16"/>
      <c r="B227" s="16"/>
      <c r="C227" s="16"/>
      <c r="D227" s="16"/>
      <c r="E227" s="16"/>
      <c r="F227" s="16"/>
      <c r="G227" s="16"/>
      <c r="H227" s="16"/>
      <c r="I227" s="16"/>
      <c r="J227" s="16"/>
      <c r="K227" s="16"/>
      <c r="L227" s="16"/>
    </row>
    <row r="228" spans="1:12" x14ac:dyDescent="0.25">
      <c r="A228" s="16"/>
      <c r="B228" s="16"/>
      <c r="C228" s="16"/>
      <c r="D228" s="16"/>
      <c r="E228" s="16"/>
      <c r="F228" s="16"/>
      <c r="G228" s="16"/>
      <c r="H228" s="16"/>
      <c r="I228" s="16"/>
      <c r="J228" s="16"/>
      <c r="K228" s="16"/>
      <c r="L228" s="16"/>
    </row>
    <row r="229" spans="1:12" x14ac:dyDescent="0.25">
      <c r="A229" s="16"/>
      <c r="B229" s="16"/>
      <c r="C229" s="16"/>
      <c r="D229" s="16"/>
      <c r="E229" s="16"/>
      <c r="F229" s="16"/>
      <c r="G229" s="16"/>
      <c r="H229" s="16"/>
      <c r="I229" s="16"/>
      <c r="J229" s="16"/>
      <c r="K229" s="16"/>
      <c r="L229" s="16"/>
    </row>
    <row r="230" spans="1:12" x14ac:dyDescent="0.25">
      <c r="A230" s="16"/>
      <c r="B230" s="16"/>
      <c r="C230" s="16"/>
      <c r="D230" s="16"/>
      <c r="E230" s="16"/>
      <c r="F230" s="16"/>
      <c r="G230" s="16"/>
      <c r="H230" s="16"/>
      <c r="I230" s="16"/>
      <c r="J230" s="16"/>
      <c r="K230" s="16"/>
      <c r="L230" s="16"/>
    </row>
    <row r="231" spans="1:12" x14ac:dyDescent="0.25">
      <c r="A231" s="16"/>
      <c r="B231" s="16"/>
      <c r="C231" s="16"/>
      <c r="D231" s="16"/>
      <c r="E231" s="16"/>
      <c r="F231" s="16"/>
      <c r="G231" s="16"/>
      <c r="H231" s="16"/>
      <c r="I231" s="16"/>
      <c r="J231" s="16"/>
      <c r="K231" s="16"/>
      <c r="L231" s="16"/>
    </row>
    <row r="232" spans="1:12" x14ac:dyDescent="0.25">
      <c r="A232" s="16"/>
      <c r="B232" s="16"/>
      <c r="C232" s="16"/>
      <c r="D232" s="16"/>
      <c r="E232" s="16"/>
      <c r="F232" s="16"/>
      <c r="G232" s="16"/>
      <c r="H232" s="16"/>
      <c r="I232" s="16"/>
      <c r="J232" s="16"/>
      <c r="K232" s="16"/>
      <c r="L232" s="16"/>
    </row>
    <row r="233" spans="1:12" x14ac:dyDescent="0.25">
      <c r="A233" s="16"/>
      <c r="B233" s="16"/>
      <c r="C233" s="16"/>
      <c r="D233" s="16"/>
      <c r="E233" s="16"/>
      <c r="F233" s="16"/>
      <c r="G233" s="16"/>
      <c r="H233" s="16"/>
      <c r="I233" s="16"/>
      <c r="J233" s="16"/>
      <c r="K233" s="16"/>
      <c r="L233" s="16"/>
    </row>
    <row r="234" spans="1:12" x14ac:dyDescent="0.25">
      <c r="A234" s="16"/>
      <c r="B234" s="16"/>
      <c r="C234" s="16"/>
      <c r="D234" s="16"/>
      <c r="E234" s="16"/>
      <c r="F234" s="16"/>
      <c r="G234" s="16"/>
      <c r="H234" s="16"/>
      <c r="I234" s="16"/>
      <c r="J234" s="16"/>
      <c r="K234" s="16"/>
      <c r="L234" s="16"/>
    </row>
    <row r="235" spans="1:12" x14ac:dyDescent="0.25">
      <c r="A235" s="16"/>
      <c r="B235" s="16"/>
      <c r="C235" s="16"/>
      <c r="D235" s="16"/>
      <c r="E235" s="16"/>
      <c r="F235" s="16"/>
      <c r="G235" s="16"/>
      <c r="H235" s="16"/>
      <c r="I235" s="16"/>
      <c r="J235" s="16"/>
      <c r="K235" s="16"/>
      <c r="L235" s="16"/>
    </row>
    <row r="236" spans="1:12" x14ac:dyDescent="0.25">
      <c r="A236" s="16"/>
      <c r="B236" s="16"/>
      <c r="C236" s="16"/>
      <c r="D236" s="16"/>
      <c r="E236" s="16"/>
      <c r="F236" s="16"/>
      <c r="G236" s="16"/>
      <c r="H236" s="16"/>
      <c r="I236" s="16"/>
      <c r="J236" s="16"/>
      <c r="K236" s="16"/>
      <c r="L236" s="16"/>
    </row>
    <row r="237" spans="1:12" x14ac:dyDescent="0.25">
      <c r="A237" s="16"/>
      <c r="B237" s="16"/>
      <c r="C237" s="16"/>
      <c r="D237" s="16"/>
      <c r="E237" s="16"/>
      <c r="F237" s="16"/>
      <c r="G237" s="16"/>
      <c r="H237" s="16"/>
      <c r="I237" s="16"/>
      <c r="J237" s="16"/>
      <c r="K237" s="16"/>
      <c r="L237" s="16"/>
    </row>
    <row r="238" spans="1:12" x14ac:dyDescent="0.25">
      <c r="A238" s="16"/>
      <c r="B238" s="16"/>
      <c r="C238" s="16"/>
      <c r="D238" s="16"/>
      <c r="E238" s="16"/>
      <c r="F238" s="16"/>
      <c r="G238" s="16"/>
      <c r="H238" s="16"/>
      <c r="I238" s="16"/>
      <c r="J238" s="16"/>
      <c r="K238" s="16"/>
      <c r="L238" s="16"/>
    </row>
    <row r="239" spans="1:12" x14ac:dyDescent="0.25">
      <c r="A239" s="16"/>
      <c r="B239" s="16"/>
      <c r="C239" s="16"/>
      <c r="D239" s="16"/>
      <c r="E239" s="16"/>
      <c r="F239" s="16"/>
      <c r="G239" s="16"/>
      <c r="H239" s="16"/>
      <c r="I239" s="16"/>
      <c r="J239" s="16"/>
      <c r="K239" s="16"/>
      <c r="L239" s="16"/>
    </row>
    <row r="240" spans="1:12" x14ac:dyDescent="0.25">
      <c r="A240" s="16"/>
      <c r="B240" s="16"/>
      <c r="C240" s="16"/>
      <c r="D240" s="16"/>
      <c r="E240" s="16"/>
      <c r="F240" s="16"/>
      <c r="G240" s="16"/>
      <c r="H240" s="16"/>
      <c r="I240" s="16"/>
      <c r="J240" s="16"/>
      <c r="K240" s="16"/>
      <c r="L240" s="16"/>
    </row>
    <row r="241" spans="1:12" x14ac:dyDescent="0.25">
      <c r="A241" s="16"/>
      <c r="B241" s="16"/>
      <c r="C241" s="16"/>
      <c r="D241" s="16"/>
      <c r="E241" s="16"/>
      <c r="F241" s="16"/>
      <c r="G241" s="16"/>
      <c r="H241" s="16"/>
      <c r="I241" s="16"/>
      <c r="J241" s="16"/>
      <c r="K241" s="16"/>
      <c r="L241" s="16"/>
    </row>
    <row r="242" spans="1:12" x14ac:dyDescent="0.25">
      <c r="A242" s="16"/>
      <c r="B242" s="16"/>
      <c r="C242" s="16"/>
      <c r="D242" s="16"/>
      <c r="E242" s="16"/>
      <c r="F242" s="16"/>
      <c r="G242" s="16"/>
      <c r="H242" s="16"/>
      <c r="I242" s="16"/>
      <c r="J242" s="16"/>
      <c r="K242" s="16"/>
      <c r="L242" s="16"/>
    </row>
    <row r="243" spans="1:12" x14ac:dyDescent="0.25">
      <c r="A243" s="16"/>
      <c r="B243" s="16"/>
      <c r="C243" s="16"/>
      <c r="D243" s="16"/>
      <c r="E243" s="16"/>
      <c r="F243" s="16"/>
      <c r="G243" s="16"/>
      <c r="H243" s="16"/>
      <c r="I243" s="16"/>
      <c r="J243" s="16"/>
      <c r="K243" s="16"/>
      <c r="L243" s="16"/>
    </row>
    <row r="244" spans="1:12" x14ac:dyDescent="0.25">
      <c r="A244" s="16"/>
      <c r="B244" s="16"/>
      <c r="C244" s="16"/>
      <c r="D244" s="16"/>
      <c r="E244" s="16"/>
      <c r="F244" s="16"/>
      <c r="G244" s="16"/>
      <c r="H244" s="16"/>
      <c r="I244" s="16"/>
      <c r="J244" s="16"/>
      <c r="K244" s="16"/>
      <c r="L244" s="16"/>
    </row>
    <row r="245" spans="1:12" x14ac:dyDescent="0.25">
      <c r="A245" s="16"/>
      <c r="B245" s="16"/>
      <c r="C245" s="16"/>
      <c r="D245" s="16"/>
      <c r="E245" s="16"/>
      <c r="F245" s="16"/>
      <c r="G245" s="16"/>
      <c r="H245" s="16"/>
      <c r="I245" s="16"/>
      <c r="J245" s="16"/>
      <c r="K245" s="16"/>
      <c r="L245" s="16"/>
    </row>
    <row r="246" spans="1:12" x14ac:dyDescent="0.25">
      <c r="A246" s="16"/>
      <c r="B246" s="16"/>
      <c r="C246" s="16"/>
      <c r="D246" s="16"/>
      <c r="E246" s="16"/>
      <c r="F246" s="16"/>
      <c r="G246" s="16"/>
      <c r="H246" s="16"/>
      <c r="I246" s="16"/>
      <c r="J246" s="16"/>
      <c r="K246" s="16"/>
      <c r="L246" s="16"/>
    </row>
  </sheetData>
  <mergeCells count="10">
    <mergeCell ref="A7:A9"/>
    <mergeCell ref="B7:B9"/>
    <mergeCell ref="C7:G7"/>
    <mergeCell ref="H7:L7"/>
    <mergeCell ref="C8:D8"/>
    <mergeCell ref="E8:E9"/>
    <mergeCell ref="F8:G8"/>
    <mergeCell ref="H8:I8"/>
    <mergeCell ref="J8:J9"/>
    <mergeCell ref="K8:L8"/>
  </mergeCells>
  <dataValidations count="1">
    <dataValidation type="decimal" allowBlank="1" showInputMessage="1" showErrorMessage="1" errorTitle="Microsoft Excel" error="Neočekivana vrsta podatka!_x000a_Mollimo unesite broj." sqref="F52:G58 H36:I36 C36:F36 C52:D64 H31:I31 C38:F38 C31:D31 C10:D11 C25:D29 H10:I17 C14:D16 C43:C45 C19:D19 B39:B45 C21:D21 H19:I29" xr:uid="{00000000-0002-0000-0200-000000000000}">
      <formula1>-100000000000</formula1>
      <formula2>100000000000</formula2>
    </dataValidation>
  </dataValidations>
  <printOptions horizontalCentered="1"/>
  <pageMargins left="0.39370078740157483" right="0.39370078740157483" top="0.78740157480314965" bottom="0.78740157480314965" header="0.31496062992125984" footer="0.31496062992125984"/>
  <pageSetup paperSize="9" scale="70" orientation="landscape" r:id="rId1"/>
  <headerFooter>
    <oddHeader>&amp;L&amp;G&amp;CStatistika tržišta osiguranja&amp;RPolugodišnji izvještaj</oddHeader>
    <oddFooter>&amp;CU izvještaj su uključeni podaci zaključno sa 30.06.2020. godine.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56"/>
  <sheetViews>
    <sheetView showGridLines="0" showRuler="0" view="pageLayout" zoomScale="75" zoomScaleNormal="70" zoomScalePageLayoutView="75" workbookViewId="0">
      <selection activeCell="C5" sqref="C5"/>
    </sheetView>
  </sheetViews>
  <sheetFormatPr defaultRowHeight="15" x14ac:dyDescent="0.25"/>
  <cols>
    <col min="1" max="1" width="4.7109375" customWidth="1"/>
    <col min="2" max="2" width="25.140625" customWidth="1"/>
    <col min="3" max="6" width="13" customWidth="1"/>
    <col min="7" max="8" width="15.28515625" customWidth="1"/>
    <col min="9" max="12" width="13" customWidth="1"/>
    <col min="13" max="14" width="15.28515625" customWidth="1"/>
  </cols>
  <sheetData>
    <row r="1" spans="1:14" ht="15" customHeight="1" x14ac:dyDescent="0.25"/>
    <row r="2" spans="1:14" ht="15" customHeight="1" x14ac:dyDescent="0.25"/>
    <row r="3" spans="1:14" ht="15" customHeight="1" x14ac:dyDescent="0.25"/>
    <row r="4" spans="1:14" ht="15" customHeight="1" x14ac:dyDescent="0.25"/>
    <row r="5" spans="1:14" ht="15" customHeight="1" x14ac:dyDescent="0.25">
      <c r="C5" s="63" t="s">
        <v>64</v>
      </c>
      <c r="I5" s="63"/>
    </row>
    <row r="6" spans="1:14" ht="15" customHeight="1" x14ac:dyDescent="0.25">
      <c r="C6" s="2"/>
      <c r="D6" s="2"/>
      <c r="I6" s="2"/>
      <c r="J6" s="2"/>
    </row>
    <row r="7" spans="1:14" ht="15" customHeight="1" thickBot="1" x14ac:dyDescent="0.3"/>
    <row r="8" spans="1:14" ht="24.75" customHeight="1" x14ac:dyDescent="0.25">
      <c r="A8" s="83" t="s">
        <v>59</v>
      </c>
      <c r="B8" s="86" t="s">
        <v>10</v>
      </c>
      <c r="C8" s="79" t="s">
        <v>78</v>
      </c>
      <c r="D8" s="79"/>
      <c r="E8" s="79" t="s">
        <v>77</v>
      </c>
      <c r="F8" s="79"/>
      <c r="G8" s="79" t="s">
        <v>79</v>
      </c>
      <c r="H8" s="79"/>
      <c r="I8" s="79" t="s">
        <v>78</v>
      </c>
      <c r="J8" s="79"/>
      <c r="K8" s="79" t="s">
        <v>77</v>
      </c>
      <c r="L8" s="79"/>
      <c r="M8" s="79" t="s">
        <v>79</v>
      </c>
      <c r="N8" s="80"/>
    </row>
    <row r="9" spans="1:14" ht="21.75" customHeight="1" x14ac:dyDescent="0.25">
      <c r="A9" s="84"/>
      <c r="B9" s="81"/>
      <c r="C9" s="81" t="s">
        <v>90</v>
      </c>
      <c r="D9" s="81"/>
      <c r="E9" s="81" t="s">
        <v>90</v>
      </c>
      <c r="F9" s="81"/>
      <c r="G9" s="81" t="s">
        <v>90</v>
      </c>
      <c r="H9" s="81"/>
      <c r="I9" s="81" t="s">
        <v>91</v>
      </c>
      <c r="J9" s="81"/>
      <c r="K9" s="81" t="s">
        <v>91</v>
      </c>
      <c r="L9" s="81"/>
      <c r="M9" s="81" t="s">
        <v>91</v>
      </c>
      <c r="N9" s="82"/>
    </row>
    <row r="10" spans="1:14" ht="18.75" customHeight="1" thickBot="1" x14ac:dyDescent="0.3">
      <c r="A10" s="85"/>
      <c r="B10" s="87"/>
      <c r="C10" s="66" t="s">
        <v>26</v>
      </c>
      <c r="D10" s="64" t="s">
        <v>76</v>
      </c>
      <c r="E10" s="66" t="s">
        <v>26</v>
      </c>
      <c r="F10" s="64" t="s">
        <v>76</v>
      </c>
      <c r="G10" s="66" t="s">
        <v>26</v>
      </c>
      <c r="H10" s="72" t="s">
        <v>76</v>
      </c>
      <c r="I10" s="66" t="s">
        <v>26</v>
      </c>
      <c r="J10" s="72" t="s">
        <v>76</v>
      </c>
      <c r="K10" s="66" t="s">
        <v>26</v>
      </c>
      <c r="L10" s="72" t="s">
        <v>76</v>
      </c>
      <c r="M10" s="66" t="s">
        <v>26</v>
      </c>
      <c r="N10" s="65" t="s">
        <v>76</v>
      </c>
    </row>
    <row r="11" spans="1:14" x14ac:dyDescent="0.25">
      <c r="A11" s="15" t="s">
        <v>27</v>
      </c>
      <c r="B11" s="7" t="s">
        <v>12</v>
      </c>
      <c r="C11" s="60">
        <v>10135099.374</v>
      </c>
      <c r="D11" s="70">
        <f t="shared" ref="D11:D24" si="0">C11/C$25*100</f>
        <v>6.3100807038537283</v>
      </c>
      <c r="E11" s="60">
        <v>0</v>
      </c>
      <c r="F11" s="29">
        <f t="shared" ref="F11:F24" si="1">E11/E$25*100</f>
        <v>0</v>
      </c>
      <c r="G11" s="60">
        <f t="shared" ref="G11:G24" si="2">C11+E11</f>
        <v>10135099.374</v>
      </c>
      <c r="H11" s="71">
        <f t="shared" ref="H11:H24" si="3">G11/G$25*100</f>
        <v>5.7607603280625783</v>
      </c>
      <c r="I11" s="60">
        <v>10642021.949999999</v>
      </c>
      <c r="J11" s="70">
        <f t="shared" ref="J11:J24" si="4">I11/I$25*100</f>
        <v>5.8411864052510856</v>
      </c>
      <c r="K11" s="60">
        <v>0</v>
      </c>
      <c r="L11" s="29">
        <f t="shared" ref="L11:L24" si="5">K11/K$25*100</f>
        <v>0</v>
      </c>
      <c r="M11" s="60">
        <f t="shared" ref="M11:M24" si="6">I11+K11</f>
        <v>10642021.949999999</v>
      </c>
      <c r="N11" s="71">
        <f t="shared" ref="N11:N24" si="7">M11/M$25*100</f>
        <v>5.3755687117521287</v>
      </c>
    </row>
    <row r="12" spans="1:14" x14ac:dyDescent="0.25">
      <c r="A12" s="15" t="s">
        <v>28</v>
      </c>
      <c r="B12" s="7" t="s">
        <v>13</v>
      </c>
      <c r="C12" s="60">
        <v>15373235.629999999</v>
      </c>
      <c r="D12" s="70">
        <f t="shared" si="0"/>
        <v>9.5713277122387304</v>
      </c>
      <c r="E12" s="60">
        <v>0</v>
      </c>
      <c r="F12" s="29">
        <f t="shared" si="1"/>
        <v>0</v>
      </c>
      <c r="G12" s="60">
        <f t="shared" si="2"/>
        <v>15373235.629999999</v>
      </c>
      <c r="H12" s="71">
        <f t="shared" si="3"/>
        <v>8.7381013903477598</v>
      </c>
      <c r="I12" s="60">
        <v>16607942.699999999</v>
      </c>
      <c r="J12" s="70">
        <f t="shared" si="4"/>
        <v>9.1157572850551212</v>
      </c>
      <c r="K12" s="60">
        <v>0</v>
      </c>
      <c r="L12" s="29">
        <f t="shared" si="5"/>
        <v>0</v>
      </c>
      <c r="M12" s="60">
        <f t="shared" si="6"/>
        <v>16607942.699999999</v>
      </c>
      <c r="N12" s="71">
        <f t="shared" si="7"/>
        <v>8.3891141706104229</v>
      </c>
    </row>
    <row r="13" spans="1:14" x14ac:dyDescent="0.25">
      <c r="A13" s="15" t="s">
        <v>29</v>
      </c>
      <c r="B13" s="7" t="s">
        <v>14</v>
      </c>
      <c r="C13" s="60">
        <v>18398057.48</v>
      </c>
      <c r="D13" s="70">
        <f t="shared" si="0"/>
        <v>11.454572195982472</v>
      </c>
      <c r="E13" s="60">
        <v>0</v>
      </c>
      <c r="F13" s="29">
        <f t="shared" si="1"/>
        <v>0</v>
      </c>
      <c r="G13" s="60">
        <f t="shared" si="2"/>
        <v>18398057.48</v>
      </c>
      <c r="H13" s="71">
        <f t="shared" si="3"/>
        <v>10.45740112978975</v>
      </c>
      <c r="I13" s="60">
        <v>19748297.810000002</v>
      </c>
      <c r="J13" s="70">
        <f t="shared" si="4"/>
        <v>10.839433449451006</v>
      </c>
      <c r="K13" s="60">
        <v>0</v>
      </c>
      <c r="L13" s="29">
        <f t="shared" si="5"/>
        <v>0</v>
      </c>
      <c r="M13" s="60">
        <f t="shared" si="6"/>
        <v>19748297.810000002</v>
      </c>
      <c r="N13" s="71">
        <f t="shared" si="7"/>
        <v>9.9753911725204709</v>
      </c>
    </row>
    <row r="14" spans="1:14" x14ac:dyDescent="0.25">
      <c r="A14" s="15" t="s">
        <v>30</v>
      </c>
      <c r="B14" s="7" t="s">
        <v>23</v>
      </c>
      <c r="C14" s="60">
        <v>6957812.2200000007</v>
      </c>
      <c r="D14" s="70">
        <f t="shared" si="0"/>
        <v>4.3319118057282582</v>
      </c>
      <c r="E14" s="60">
        <v>0</v>
      </c>
      <c r="F14" s="29">
        <f t="shared" si="1"/>
        <v>0</v>
      </c>
      <c r="G14" s="60">
        <f t="shared" si="2"/>
        <v>6957812.2200000007</v>
      </c>
      <c r="H14" s="71">
        <f t="shared" si="3"/>
        <v>3.9547997634744281</v>
      </c>
      <c r="I14" s="60">
        <v>8564640.6199999992</v>
      </c>
      <c r="J14" s="70">
        <f t="shared" si="4"/>
        <v>4.7009546297172626</v>
      </c>
      <c r="K14" s="60">
        <v>0</v>
      </c>
      <c r="L14" s="29">
        <f t="shared" si="5"/>
        <v>0</v>
      </c>
      <c r="M14" s="60">
        <f t="shared" si="6"/>
        <v>8564640.6199999992</v>
      </c>
      <c r="N14" s="71">
        <f t="shared" si="7"/>
        <v>4.3262280758848988</v>
      </c>
    </row>
    <row r="15" spans="1:14" x14ac:dyDescent="0.25">
      <c r="A15" s="15" t="s">
        <v>31</v>
      </c>
      <c r="B15" s="7" t="s">
        <v>16</v>
      </c>
      <c r="C15" s="60">
        <v>7376363.4500000002</v>
      </c>
      <c r="D15" s="70">
        <f t="shared" si="0"/>
        <v>4.592500473144046</v>
      </c>
      <c r="E15" s="60">
        <v>13969326.310000001</v>
      </c>
      <c r="F15" s="29">
        <f t="shared" si="1"/>
        <v>91.208741483434167</v>
      </c>
      <c r="G15" s="60">
        <f t="shared" si="2"/>
        <v>21345689.760000002</v>
      </c>
      <c r="H15" s="71">
        <f t="shared" si="3"/>
        <v>12.132826547314684</v>
      </c>
      <c r="I15" s="60">
        <v>8337242.3499999996</v>
      </c>
      <c r="J15" s="70">
        <f t="shared" si="4"/>
        <v>4.5761404083651245</v>
      </c>
      <c r="K15" s="60">
        <v>14234029.039999999</v>
      </c>
      <c r="L15" s="29">
        <f t="shared" si="5"/>
        <v>90.198580991011895</v>
      </c>
      <c r="M15" s="60">
        <f t="shared" si="6"/>
        <v>22571271.390000001</v>
      </c>
      <c r="N15" s="71">
        <f t="shared" si="7"/>
        <v>11.401350310929399</v>
      </c>
    </row>
    <row r="16" spans="1:14" x14ac:dyDescent="0.25">
      <c r="A16" s="15" t="s">
        <v>32</v>
      </c>
      <c r="B16" s="7" t="s">
        <v>17</v>
      </c>
      <c r="C16" s="60">
        <v>4616377.95</v>
      </c>
      <c r="D16" s="70">
        <f t="shared" si="0"/>
        <v>2.8741422603826194</v>
      </c>
      <c r="E16" s="60">
        <v>0</v>
      </c>
      <c r="F16" s="29">
        <f t="shared" si="1"/>
        <v>0</v>
      </c>
      <c r="G16" s="60">
        <f t="shared" si="2"/>
        <v>4616377.95</v>
      </c>
      <c r="H16" s="71">
        <f t="shared" si="3"/>
        <v>2.623935491143301</v>
      </c>
      <c r="I16" s="60">
        <v>6902634.7999999998</v>
      </c>
      <c r="J16" s="70">
        <f t="shared" si="4"/>
        <v>3.7887139063994364</v>
      </c>
      <c r="K16" s="60">
        <v>0</v>
      </c>
      <c r="L16" s="29">
        <f t="shared" si="5"/>
        <v>0</v>
      </c>
      <c r="M16" s="60">
        <f t="shared" si="6"/>
        <v>6902634.7999999998</v>
      </c>
      <c r="N16" s="71">
        <f t="shared" si="7"/>
        <v>3.4867046726521189</v>
      </c>
    </row>
    <row r="17" spans="1:14" x14ac:dyDescent="0.25">
      <c r="A17" s="15" t="s">
        <v>33</v>
      </c>
      <c r="B17" s="7" t="s">
        <v>18</v>
      </c>
      <c r="C17" s="60">
        <v>12116235.67</v>
      </c>
      <c r="D17" s="70">
        <f t="shared" si="0"/>
        <v>7.5435298740871781</v>
      </c>
      <c r="E17" s="60">
        <v>0</v>
      </c>
      <c r="F17" s="29">
        <f t="shared" si="1"/>
        <v>0</v>
      </c>
      <c r="G17" s="60">
        <f t="shared" si="2"/>
        <v>12116235.67</v>
      </c>
      <c r="H17" s="71">
        <f t="shared" si="3"/>
        <v>6.8868323040078288</v>
      </c>
      <c r="I17" s="60">
        <v>14422777.850000001</v>
      </c>
      <c r="J17" s="70">
        <f t="shared" si="4"/>
        <v>7.9163653579361863</v>
      </c>
      <c r="K17" s="60">
        <v>0</v>
      </c>
      <c r="L17" s="29">
        <f t="shared" si="5"/>
        <v>0</v>
      </c>
      <c r="M17" s="60">
        <f t="shared" si="6"/>
        <v>14422777.850000001</v>
      </c>
      <c r="N17" s="71">
        <f t="shared" si="7"/>
        <v>7.2853292082348737</v>
      </c>
    </row>
    <row r="18" spans="1:14" x14ac:dyDescent="0.25">
      <c r="A18" s="15" t="s">
        <v>34</v>
      </c>
      <c r="B18" s="7" t="s">
        <v>19</v>
      </c>
      <c r="C18" s="60">
        <v>10711715.42</v>
      </c>
      <c r="D18" s="70">
        <f t="shared" si="0"/>
        <v>6.6690800240509249</v>
      </c>
      <c r="E18" s="60">
        <v>0</v>
      </c>
      <c r="F18" s="29">
        <f t="shared" si="1"/>
        <v>0</v>
      </c>
      <c r="G18" s="60">
        <f t="shared" si="2"/>
        <v>10711715.42</v>
      </c>
      <c r="H18" s="71">
        <f t="shared" si="3"/>
        <v>6.0885071729373834</v>
      </c>
      <c r="I18" s="60">
        <v>12454980.07</v>
      </c>
      <c r="J18" s="70">
        <f t="shared" si="4"/>
        <v>6.8362817333370769</v>
      </c>
      <c r="K18" s="60">
        <v>0</v>
      </c>
      <c r="L18" s="29">
        <f t="shared" si="5"/>
        <v>0</v>
      </c>
      <c r="M18" s="60">
        <f t="shared" si="6"/>
        <v>12454980.07</v>
      </c>
      <c r="N18" s="71">
        <f t="shared" si="7"/>
        <v>6.2913421419684576</v>
      </c>
    </row>
    <row r="19" spans="1:14" x14ac:dyDescent="0.25">
      <c r="A19" s="15" t="s">
        <v>35</v>
      </c>
      <c r="B19" s="7" t="s">
        <v>11</v>
      </c>
      <c r="C19" s="60">
        <v>18692868.920000002</v>
      </c>
      <c r="D19" s="70">
        <f t="shared" si="0"/>
        <v>11.638120862864969</v>
      </c>
      <c r="E19" s="60">
        <v>0</v>
      </c>
      <c r="F19" s="29">
        <f t="shared" si="1"/>
        <v>0</v>
      </c>
      <c r="G19" s="60">
        <f t="shared" si="2"/>
        <v>18692868.920000002</v>
      </c>
      <c r="H19" s="71">
        <f t="shared" si="3"/>
        <v>10.624971075099593</v>
      </c>
      <c r="I19" s="60">
        <v>19870938.859999999</v>
      </c>
      <c r="J19" s="70">
        <f t="shared" si="4"/>
        <v>10.90674859288441</v>
      </c>
      <c r="K19" s="60">
        <v>0</v>
      </c>
      <c r="L19" s="29">
        <f t="shared" si="5"/>
        <v>0</v>
      </c>
      <c r="M19" s="60">
        <f t="shared" si="6"/>
        <v>19870938.859999999</v>
      </c>
      <c r="N19" s="71">
        <f t="shared" si="7"/>
        <v>10.037340433126575</v>
      </c>
    </row>
    <row r="20" spans="1:14" x14ac:dyDescent="0.25">
      <c r="A20" s="15" t="s">
        <v>36</v>
      </c>
      <c r="B20" s="7" t="s">
        <v>15</v>
      </c>
      <c r="C20" s="60">
        <v>7692888.96</v>
      </c>
      <c r="D20" s="70">
        <f t="shared" si="0"/>
        <v>4.7895682510932414</v>
      </c>
      <c r="E20" s="60">
        <v>0</v>
      </c>
      <c r="F20" s="29">
        <f t="shared" si="1"/>
        <v>0</v>
      </c>
      <c r="G20" s="60">
        <f t="shared" si="2"/>
        <v>7692888.96</v>
      </c>
      <c r="H20" s="71">
        <f t="shared" si="3"/>
        <v>4.3726151953326262</v>
      </c>
      <c r="I20" s="60">
        <v>8626992.0700000003</v>
      </c>
      <c r="J20" s="70">
        <f t="shared" si="4"/>
        <v>4.7351780549083466</v>
      </c>
      <c r="K20" s="60">
        <v>0</v>
      </c>
      <c r="L20" s="29">
        <f t="shared" si="5"/>
        <v>0</v>
      </c>
      <c r="M20" s="60">
        <f t="shared" si="6"/>
        <v>8626992.0700000003</v>
      </c>
      <c r="N20" s="71">
        <f t="shared" si="7"/>
        <v>4.3577234538616727</v>
      </c>
    </row>
    <row r="21" spans="1:14" x14ac:dyDescent="0.25">
      <c r="A21" s="15" t="s">
        <v>37</v>
      </c>
      <c r="B21" s="7" t="s">
        <v>66</v>
      </c>
      <c r="C21" s="60">
        <v>11909409.710000001</v>
      </c>
      <c r="D21" s="70">
        <f t="shared" si="0"/>
        <v>7.4147606878076617</v>
      </c>
      <c r="E21" s="60">
        <v>0</v>
      </c>
      <c r="F21" s="29">
        <f t="shared" si="1"/>
        <v>0</v>
      </c>
      <c r="G21" s="60">
        <f t="shared" si="2"/>
        <v>11909409.710000001</v>
      </c>
      <c r="H21" s="71">
        <f t="shared" si="3"/>
        <v>6.7692730437367361</v>
      </c>
      <c r="I21" s="60">
        <v>16180639.189999999</v>
      </c>
      <c r="J21" s="70">
        <f t="shared" si="4"/>
        <v>8.8812191995996539</v>
      </c>
      <c r="K21" s="60">
        <v>0</v>
      </c>
      <c r="L21" s="29">
        <f t="shared" si="5"/>
        <v>0</v>
      </c>
      <c r="M21" s="60">
        <f t="shared" si="6"/>
        <v>16180639.189999999</v>
      </c>
      <c r="N21" s="71">
        <f t="shared" si="7"/>
        <v>8.1732717875022143</v>
      </c>
    </row>
    <row r="22" spans="1:14" x14ac:dyDescent="0.25">
      <c r="A22" s="15" t="s">
        <v>38</v>
      </c>
      <c r="B22" s="7" t="s">
        <v>22</v>
      </c>
      <c r="C22" s="60">
        <v>2209880.11</v>
      </c>
      <c r="D22" s="70">
        <f t="shared" si="0"/>
        <v>1.3758643428513022</v>
      </c>
      <c r="E22" s="60">
        <v>0</v>
      </c>
      <c r="F22" s="29">
        <f t="shared" si="1"/>
        <v>0</v>
      </c>
      <c r="G22" s="60">
        <f t="shared" si="2"/>
        <v>2209880.11</v>
      </c>
      <c r="H22" s="71">
        <f t="shared" si="3"/>
        <v>1.2560892792152476</v>
      </c>
      <c r="I22" s="60">
        <v>2540307.04</v>
      </c>
      <c r="J22" s="70">
        <f t="shared" si="4"/>
        <v>1.3943221520240923</v>
      </c>
      <c r="K22" s="60">
        <v>0</v>
      </c>
      <c r="L22" s="29">
        <f t="shared" si="5"/>
        <v>0</v>
      </c>
      <c r="M22" s="60">
        <f t="shared" si="6"/>
        <v>2540307.04</v>
      </c>
      <c r="N22" s="71">
        <f t="shared" si="7"/>
        <v>1.283176740907555</v>
      </c>
    </row>
    <row r="23" spans="1:14" x14ac:dyDescent="0.25">
      <c r="A23" s="15" t="s">
        <v>39</v>
      </c>
      <c r="B23" s="7" t="s">
        <v>20</v>
      </c>
      <c r="C23" s="60">
        <v>10164077.960000001</v>
      </c>
      <c r="D23" s="70">
        <f t="shared" si="0"/>
        <v>6.328122679526178</v>
      </c>
      <c r="E23" s="60">
        <v>0</v>
      </c>
      <c r="F23" s="29">
        <f t="shared" si="1"/>
        <v>0</v>
      </c>
      <c r="G23" s="60">
        <f t="shared" si="2"/>
        <v>10164077.960000001</v>
      </c>
      <c r="H23" s="71">
        <f t="shared" si="3"/>
        <v>5.7772316701216821</v>
      </c>
      <c r="I23" s="60">
        <v>8796319.2400000002</v>
      </c>
      <c r="J23" s="70">
        <f t="shared" si="4"/>
        <v>4.8281182469217292</v>
      </c>
      <c r="K23" s="60">
        <v>0</v>
      </c>
      <c r="L23" s="29">
        <f t="shared" si="5"/>
        <v>0</v>
      </c>
      <c r="M23" s="60">
        <f t="shared" si="6"/>
        <v>8796319.2400000002</v>
      </c>
      <c r="N23" s="71">
        <f t="shared" si="7"/>
        <v>4.4432551170529457</v>
      </c>
    </row>
    <row r="24" spans="1:14" x14ac:dyDescent="0.25">
      <c r="A24" s="15" t="s">
        <v>40</v>
      </c>
      <c r="B24" s="7" t="s">
        <v>25</v>
      </c>
      <c r="C24" s="60">
        <v>24263564.300000001</v>
      </c>
      <c r="D24" s="70">
        <f t="shared" si="0"/>
        <v>15.106418126388684</v>
      </c>
      <c r="E24" s="60">
        <v>1346449.44</v>
      </c>
      <c r="F24" s="29">
        <f t="shared" si="1"/>
        <v>8.7912585165658346</v>
      </c>
      <c r="G24" s="60">
        <f t="shared" si="2"/>
        <v>25610013.740000002</v>
      </c>
      <c r="H24" s="71">
        <f t="shared" si="3"/>
        <v>14.556655609416383</v>
      </c>
      <c r="I24" s="60">
        <v>28493656.640000001</v>
      </c>
      <c r="J24" s="70">
        <f t="shared" si="4"/>
        <v>15.63958057814947</v>
      </c>
      <c r="K24" s="60">
        <v>1546739.22</v>
      </c>
      <c r="L24" s="29">
        <f t="shared" si="5"/>
        <v>9.8014190089880966</v>
      </c>
      <c r="M24" s="60">
        <f t="shared" si="6"/>
        <v>30040395.859999999</v>
      </c>
      <c r="N24" s="71">
        <f t="shared" si="7"/>
        <v>15.174204002996273</v>
      </c>
    </row>
    <row r="25" spans="1:14" x14ac:dyDescent="0.25">
      <c r="A25" s="3"/>
      <c r="B25" s="4" t="s">
        <v>56</v>
      </c>
      <c r="C25" s="77">
        <f>SUM(C11:C24)</f>
        <v>160617587.15400001</v>
      </c>
      <c r="D25" s="78">
        <f t="shared" ref="D25:H25" si="8">SUM(D11:D24)</f>
        <v>99.999999999999986</v>
      </c>
      <c r="E25" s="77">
        <f t="shared" si="8"/>
        <v>15315775.75</v>
      </c>
      <c r="F25" s="30">
        <f>SUM(F11:F24)</f>
        <v>100</v>
      </c>
      <c r="G25" s="77">
        <f t="shared" si="8"/>
        <v>175933362.90400004</v>
      </c>
      <c r="H25" s="30">
        <f t="shared" si="8"/>
        <v>99.999999999999972</v>
      </c>
      <c r="I25" s="77">
        <f t="shared" ref="I25:N25" si="9">SUM(I11:I24)</f>
        <v>182189391.19</v>
      </c>
      <c r="J25" s="78">
        <f t="shared" si="9"/>
        <v>100</v>
      </c>
      <c r="K25" s="77">
        <f t="shared" si="9"/>
        <v>15780768.26</v>
      </c>
      <c r="L25" s="30">
        <f t="shared" si="9"/>
        <v>99.999999999999986</v>
      </c>
      <c r="M25" s="77">
        <f>SUM(M11:M24)</f>
        <v>197970159.44999999</v>
      </c>
      <c r="N25" s="30">
        <f t="shared" si="9"/>
        <v>100</v>
      </c>
    </row>
    <row r="26" spans="1:14" x14ac:dyDescent="0.25"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</row>
    <row r="27" spans="1:14" x14ac:dyDescent="0.25">
      <c r="D27" s="47"/>
      <c r="J27" s="47"/>
    </row>
    <row r="28" spans="1:14" x14ac:dyDescent="0.25">
      <c r="B28" s="48" t="s">
        <v>80</v>
      </c>
    </row>
    <row r="29" spans="1:14" x14ac:dyDescent="0.25">
      <c r="C29" s="9"/>
      <c r="E29" s="9"/>
      <c r="G29" s="9"/>
      <c r="I29" s="9"/>
      <c r="K29" s="9"/>
      <c r="M29" s="9"/>
    </row>
    <row r="30" spans="1:14" x14ac:dyDescent="0.25">
      <c r="C30" s="6"/>
      <c r="I30" s="6"/>
    </row>
    <row r="31" spans="1:14" x14ac:dyDescent="0.25">
      <c r="C31" s="36"/>
      <c r="I31" s="36"/>
    </row>
    <row r="32" spans="1:14" x14ac:dyDescent="0.25">
      <c r="C32" s="6"/>
      <c r="D32" s="6"/>
      <c r="E32" s="18"/>
      <c r="G32" s="18"/>
      <c r="I32" s="6"/>
      <c r="J32" s="6"/>
      <c r="K32" s="18"/>
      <c r="M32" s="18"/>
    </row>
    <row r="33" spans="2:9" x14ac:dyDescent="0.25">
      <c r="C33" s="37"/>
      <c r="I33" s="37"/>
    </row>
    <row r="35" spans="2:9" x14ac:dyDescent="0.25">
      <c r="C35" s="50"/>
      <c r="I35" s="50"/>
    </row>
    <row r="36" spans="2:9" x14ac:dyDescent="0.25">
      <c r="C36" s="50"/>
      <c r="I36" s="50"/>
    </row>
    <row r="42" spans="2:9" x14ac:dyDescent="0.25">
      <c r="B42" s="17"/>
      <c r="C42" s="18"/>
      <c r="I42" s="18"/>
    </row>
    <row r="43" spans="2:9" x14ac:dyDescent="0.25">
      <c r="B43" s="17"/>
      <c r="C43" s="18"/>
      <c r="I43" s="18"/>
    </row>
    <row r="44" spans="2:9" x14ac:dyDescent="0.25">
      <c r="B44" s="17"/>
      <c r="C44" s="18"/>
      <c r="I44" s="18"/>
    </row>
    <row r="45" spans="2:9" x14ac:dyDescent="0.25">
      <c r="B45" s="17"/>
      <c r="C45" s="18"/>
      <c r="I45" s="18"/>
    </row>
    <row r="46" spans="2:9" x14ac:dyDescent="0.25">
      <c r="B46" s="17"/>
      <c r="C46" s="18"/>
      <c r="I46" s="18"/>
    </row>
    <row r="47" spans="2:9" x14ac:dyDescent="0.25">
      <c r="B47" s="17"/>
      <c r="C47" s="18"/>
      <c r="I47" s="18"/>
    </row>
    <row r="48" spans="2:9" x14ac:dyDescent="0.25">
      <c r="B48" s="17"/>
      <c r="C48" s="18"/>
      <c r="I48" s="18"/>
    </row>
    <row r="49" spans="2:9" x14ac:dyDescent="0.25">
      <c r="B49" s="17"/>
      <c r="C49" s="18"/>
      <c r="I49" s="18"/>
    </row>
    <row r="50" spans="2:9" x14ac:dyDescent="0.25">
      <c r="B50" s="17"/>
      <c r="C50" s="18"/>
      <c r="I50" s="18"/>
    </row>
    <row r="51" spans="2:9" x14ac:dyDescent="0.25">
      <c r="B51" s="17"/>
      <c r="C51" s="18"/>
      <c r="I51" s="18"/>
    </row>
    <row r="52" spans="2:9" x14ac:dyDescent="0.25">
      <c r="B52" s="17"/>
      <c r="C52" s="18"/>
      <c r="I52" s="18"/>
    </row>
    <row r="53" spans="2:9" x14ac:dyDescent="0.25">
      <c r="B53" s="17"/>
      <c r="C53" s="18"/>
      <c r="I53" s="18"/>
    </row>
    <row r="54" spans="2:9" x14ac:dyDescent="0.25">
      <c r="B54" s="17"/>
      <c r="C54" s="18"/>
      <c r="I54" s="18"/>
    </row>
    <row r="55" spans="2:9" x14ac:dyDescent="0.25">
      <c r="B55" s="18"/>
      <c r="C55" s="6"/>
      <c r="I55" s="6"/>
    </row>
    <row r="56" spans="2:9" x14ac:dyDescent="0.25">
      <c r="B56" s="18"/>
      <c r="C56" s="18"/>
      <c r="I56" s="18"/>
    </row>
  </sheetData>
  <mergeCells count="14">
    <mergeCell ref="G8:H8"/>
    <mergeCell ref="A8:A10"/>
    <mergeCell ref="B8:B10"/>
    <mergeCell ref="C8:D8"/>
    <mergeCell ref="E8:F8"/>
    <mergeCell ref="C9:D9"/>
    <mergeCell ref="E9:F9"/>
    <mergeCell ref="G9:H9"/>
    <mergeCell ref="I8:J8"/>
    <mergeCell ref="K8:L8"/>
    <mergeCell ref="M8:N8"/>
    <mergeCell ref="I9:J9"/>
    <mergeCell ref="K9:L9"/>
    <mergeCell ref="M9:N9"/>
  </mergeCells>
  <dataValidations count="1">
    <dataValidation type="decimal" allowBlank="1" showInputMessage="1" showErrorMessage="1" errorTitle="Microsoft Excel" error="Neočekivana vrsta podatka!_x000a_Mollimo unesite broj." sqref="C33 G29 I32:J32 I29:I30 E29 C32:D32 C29:C30 K16:K24 I33 M29 M11:M24 K11:K14 K29 E16:E24 E11:E14 C12 G11:G24 I12" xr:uid="{00000000-0002-0000-0300-000000000000}">
      <formula1>-100000000000</formula1>
      <formula2>100000000000</formula2>
    </dataValidation>
  </dataValidations>
  <printOptions horizontalCentered="1"/>
  <pageMargins left="0.39370078740157483" right="0.39370078740157483" top="0.78740157480314965" bottom="0.78740157480314965" header="0.31496062992125984" footer="0.31496062992125984"/>
  <pageSetup paperSize="9" scale="70" orientation="landscape" r:id="rId1"/>
  <headerFooter>
    <oddHeader>&amp;L&amp;G&amp;C&amp;K000000Statistika tržišta osiguranja&amp;RMjesečni izvještaj</oddHeader>
    <oddFooter>&amp;CU izvještaj su uključeni podaci zaključno sa 31.07.2024. godine.</oddFooter>
  </headerFooter>
  <ignoredErrors>
    <ignoredError sqref="M11:M24" formula="1"/>
    <ignoredError sqref="J11:J25 L11:L25 N11:N25" evalError="1"/>
  </ignoredErrors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</sheetPr>
  <dimension ref="A1:L68"/>
  <sheetViews>
    <sheetView showGridLines="0" showRuler="0" view="pageLayout" zoomScale="75" zoomScaleNormal="70" zoomScalePageLayoutView="75" workbookViewId="0">
      <selection activeCell="B7" sqref="B7:B9"/>
    </sheetView>
  </sheetViews>
  <sheetFormatPr defaultRowHeight="15" x14ac:dyDescent="0.25"/>
  <cols>
    <col min="1" max="1" width="7.28515625" customWidth="1"/>
    <col min="2" max="2" width="33.85546875" customWidth="1"/>
    <col min="3" max="4" width="18.140625" customWidth="1"/>
    <col min="5" max="5" width="15.140625" customWidth="1"/>
    <col min="6" max="7" width="12" customWidth="1"/>
    <col min="8" max="9" width="18.140625" customWidth="1"/>
    <col min="10" max="10" width="15.140625" customWidth="1"/>
    <col min="11" max="12" width="12" customWidth="1"/>
  </cols>
  <sheetData>
    <row r="1" spans="1:12" ht="15" customHeight="1" x14ac:dyDescent="0.25"/>
    <row r="2" spans="1:12" ht="15" customHeight="1" x14ac:dyDescent="0.25"/>
    <row r="3" spans="1:12" ht="15" customHeight="1" x14ac:dyDescent="0.25"/>
    <row r="4" spans="1:12" ht="15" customHeight="1" x14ac:dyDescent="0.25">
      <c r="D4" s="32" t="s">
        <v>64</v>
      </c>
    </row>
    <row r="5" spans="1:12" ht="15" customHeight="1" x14ac:dyDescent="0.25">
      <c r="C5" s="2"/>
      <c r="D5" s="2"/>
      <c r="E5" s="2"/>
      <c r="F5" s="2"/>
      <c r="G5" s="2"/>
    </row>
    <row r="6" spans="1:12" ht="15" customHeight="1" thickBot="1" x14ac:dyDescent="0.3"/>
    <row r="7" spans="1:12" ht="24.75" customHeight="1" x14ac:dyDescent="0.25">
      <c r="A7" s="83" t="s">
        <v>59</v>
      </c>
      <c r="B7" s="86" t="s">
        <v>10</v>
      </c>
      <c r="C7" s="79" t="s">
        <v>54</v>
      </c>
      <c r="D7" s="79"/>
      <c r="E7" s="79"/>
      <c r="F7" s="79"/>
      <c r="G7" s="79"/>
      <c r="H7" s="79" t="s">
        <v>55</v>
      </c>
      <c r="I7" s="79"/>
      <c r="J7" s="79"/>
      <c r="K7" s="79"/>
      <c r="L7" s="80"/>
    </row>
    <row r="8" spans="1:12" ht="21" customHeight="1" x14ac:dyDescent="0.25">
      <c r="A8" s="84"/>
      <c r="B8" s="81"/>
      <c r="C8" s="88" t="s">
        <v>26</v>
      </c>
      <c r="D8" s="88"/>
      <c r="E8" s="89" t="s">
        <v>60</v>
      </c>
      <c r="F8" s="81" t="s">
        <v>57</v>
      </c>
      <c r="G8" s="81"/>
      <c r="H8" s="88" t="s">
        <v>26</v>
      </c>
      <c r="I8" s="88"/>
      <c r="J8" s="89" t="s">
        <v>61</v>
      </c>
      <c r="K8" s="81" t="s">
        <v>57</v>
      </c>
      <c r="L8" s="82"/>
    </row>
    <row r="9" spans="1:12" ht="18.75" customHeight="1" thickBot="1" x14ac:dyDescent="0.3">
      <c r="A9" s="85"/>
      <c r="B9" s="87"/>
      <c r="C9" s="49" t="s">
        <v>65</v>
      </c>
      <c r="D9" s="49" t="s">
        <v>74</v>
      </c>
      <c r="E9" s="90"/>
      <c r="F9" s="33" t="s">
        <v>67</v>
      </c>
      <c r="G9" s="33" t="s">
        <v>75</v>
      </c>
      <c r="H9" s="61" t="s">
        <v>65</v>
      </c>
      <c r="I9" s="61" t="s">
        <v>74</v>
      </c>
      <c r="J9" s="90"/>
      <c r="K9" s="33" t="s">
        <v>67</v>
      </c>
      <c r="L9" s="34" t="s">
        <v>75</v>
      </c>
    </row>
    <row r="10" spans="1:12" x14ac:dyDescent="0.25">
      <c r="A10" s="15" t="s">
        <v>27</v>
      </c>
      <c r="B10" s="7" t="s">
        <v>63</v>
      </c>
      <c r="C10" s="60">
        <v>3039678</v>
      </c>
      <c r="D10" s="60"/>
      <c r="E10" s="44">
        <f t="shared" ref="E10:E31" si="0">IFERROR((D10-C10)/C$37*100, "-")</f>
        <v>-2.5515316893388253</v>
      </c>
      <c r="F10" s="44">
        <f t="shared" ref="F10:F20" si="1">C10/C$37*100</f>
        <v>2.5515316893388253</v>
      </c>
      <c r="G10" s="45" t="e">
        <f t="shared" ref="G10:G20" si="2">D10/D$37*100</f>
        <v>#DIV/0!</v>
      </c>
      <c r="H10" s="60">
        <v>19190</v>
      </c>
      <c r="I10" s="60"/>
      <c r="J10" s="12">
        <f t="shared" ref="J10:J36" si="3">IFERROR((I10-H10)/H$37*100, "-")</f>
        <v>-9.4089077988813843E-2</v>
      </c>
      <c r="K10" s="12">
        <f t="shared" ref="K10:K36" si="4">H10/H$37*100</f>
        <v>9.4089077988813843E-2</v>
      </c>
      <c r="L10" s="28" t="e">
        <f t="shared" ref="L10:L36" si="5">I10/I$37*100</f>
        <v>#DIV/0!</v>
      </c>
    </row>
    <row r="11" spans="1:12" x14ac:dyDescent="0.25">
      <c r="A11" s="15" t="s">
        <v>28</v>
      </c>
      <c r="B11" s="7" t="s">
        <v>0</v>
      </c>
      <c r="C11" s="60">
        <v>3186682</v>
      </c>
      <c r="D11" s="60"/>
      <c r="E11" s="44">
        <f t="shared" si="0"/>
        <v>-2.6749281031890968</v>
      </c>
      <c r="F11" s="44">
        <f t="shared" si="1"/>
        <v>2.6749281031890968</v>
      </c>
      <c r="G11" s="45" t="e">
        <f t="shared" si="2"/>
        <v>#DIV/0!</v>
      </c>
      <c r="H11" s="60">
        <v>0</v>
      </c>
      <c r="I11" s="60"/>
      <c r="J11" s="12">
        <f t="shared" si="3"/>
        <v>0</v>
      </c>
      <c r="K11" s="12">
        <f t="shared" si="4"/>
        <v>0</v>
      </c>
      <c r="L11" s="28" t="e">
        <f t="shared" si="5"/>
        <v>#DIV/0!</v>
      </c>
    </row>
    <row r="12" spans="1:12" x14ac:dyDescent="0.25">
      <c r="A12" s="15" t="s">
        <v>29</v>
      </c>
      <c r="B12" s="7" t="s">
        <v>21</v>
      </c>
      <c r="C12" s="60">
        <v>8296822</v>
      </c>
      <c r="D12" s="60"/>
      <c r="E12" s="44">
        <f t="shared" si="0"/>
        <v>-6.9644232888495212</v>
      </c>
      <c r="F12" s="44">
        <f t="shared" si="1"/>
        <v>6.9644232888495212</v>
      </c>
      <c r="G12" s="45" t="e">
        <f t="shared" si="2"/>
        <v>#DIV/0!</v>
      </c>
      <c r="H12" s="60">
        <v>0</v>
      </c>
      <c r="I12" s="60"/>
      <c r="J12" s="12">
        <f t="shared" si="3"/>
        <v>0</v>
      </c>
      <c r="K12" s="12">
        <f t="shared" si="4"/>
        <v>0</v>
      </c>
      <c r="L12" s="28" t="e">
        <f t="shared" si="5"/>
        <v>#DIV/0!</v>
      </c>
    </row>
    <row r="13" spans="1:12" x14ac:dyDescent="0.25">
      <c r="A13" s="15" t="s">
        <v>30</v>
      </c>
      <c r="B13" s="7" t="s">
        <v>12</v>
      </c>
      <c r="C13" s="60">
        <v>8438781</v>
      </c>
      <c r="D13" s="60"/>
      <c r="E13" s="44">
        <f t="shared" si="0"/>
        <v>-7.0835848865867979</v>
      </c>
      <c r="F13" s="44">
        <f t="shared" si="1"/>
        <v>7.0835848865867979</v>
      </c>
      <c r="G13" s="45" t="e">
        <f t="shared" si="2"/>
        <v>#DIV/0!</v>
      </c>
      <c r="H13" s="60">
        <v>0</v>
      </c>
      <c r="I13" s="60"/>
      <c r="J13" s="12">
        <f t="shared" si="3"/>
        <v>0</v>
      </c>
      <c r="K13" s="12">
        <f t="shared" si="4"/>
        <v>0</v>
      </c>
      <c r="L13" s="28" t="e">
        <f t="shared" si="5"/>
        <v>#DIV/0!</v>
      </c>
    </row>
    <row r="14" spans="1:12" x14ac:dyDescent="0.25">
      <c r="A14" s="15" t="s">
        <v>31</v>
      </c>
      <c r="B14" s="7" t="s">
        <v>1</v>
      </c>
      <c r="C14" s="60">
        <v>271963</v>
      </c>
      <c r="D14" s="60"/>
      <c r="E14" s="44">
        <f t="shared" si="0"/>
        <v>-0.2282880663108576</v>
      </c>
      <c r="F14" s="44">
        <f t="shared" si="1"/>
        <v>0.2282880663108576</v>
      </c>
      <c r="G14" s="45" t="e">
        <f t="shared" si="2"/>
        <v>#DIV/0!</v>
      </c>
      <c r="H14" s="60">
        <v>0</v>
      </c>
      <c r="I14" s="60"/>
      <c r="J14" s="12">
        <f t="shared" si="3"/>
        <v>0</v>
      </c>
      <c r="K14" s="12">
        <f t="shared" si="4"/>
        <v>0</v>
      </c>
      <c r="L14" s="28" t="e">
        <f t="shared" si="5"/>
        <v>#DIV/0!</v>
      </c>
    </row>
    <row r="15" spans="1:12" x14ac:dyDescent="0.25">
      <c r="A15" s="15" t="s">
        <v>32</v>
      </c>
      <c r="B15" s="7" t="s">
        <v>24</v>
      </c>
      <c r="C15" s="60">
        <v>1249854</v>
      </c>
      <c r="D15" s="60"/>
      <c r="E15" s="44">
        <f t="shared" si="0"/>
        <v>-1.0491381284619254</v>
      </c>
      <c r="F15" s="44">
        <f t="shared" si="1"/>
        <v>1.0491381284619254</v>
      </c>
      <c r="G15" s="45" t="e">
        <f t="shared" si="2"/>
        <v>#DIV/0!</v>
      </c>
      <c r="H15" s="60">
        <v>0</v>
      </c>
      <c r="I15" s="60"/>
      <c r="J15" s="12">
        <f t="shared" si="3"/>
        <v>0</v>
      </c>
      <c r="K15" s="12">
        <f t="shared" si="4"/>
        <v>0</v>
      </c>
      <c r="L15" s="28" t="e">
        <f t="shared" si="5"/>
        <v>#DIV/0!</v>
      </c>
    </row>
    <row r="16" spans="1:12" x14ac:dyDescent="0.25">
      <c r="A16" s="15" t="s">
        <v>33</v>
      </c>
      <c r="B16" s="7" t="s">
        <v>2</v>
      </c>
      <c r="C16" s="60">
        <v>1272183</v>
      </c>
      <c r="D16" s="60"/>
      <c r="E16" s="44">
        <f t="shared" si="0"/>
        <v>-1.0678812818785857</v>
      </c>
      <c r="F16" s="44">
        <f t="shared" si="1"/>
        <v>1.0678812818785857</v>
      </c>
      <c r="G16" s="45" t="e">
        <f t="shared" si="2"/>
        <v>#DIV/0!</v>
      </c>
      <c r="H16" s="60">
        <v>81886</v>
      </c>
      <c r="I16" s="60"/>
      <c r="J16" s="12">
        <f t="shared" si="3"/>
        <v>-0.40148922564835904</v>
      </c>
      <c r="K16" s="12">
        <f t="shared" si="4"/>
        <v>0.40148922564835904</v>
      </c>
      <c r="L16" s="28" t="e">
        <f t="shared" si="5"/>
        <v>#DIV/0!</v>
      </c>
    </row>
    <row r="17" spans="1:12" x14ac:dyDescent="0.25">
      <c r="A17" s="15" t="s">
        <v>34</v>
      </c>
      <c r="B17" s="7" t="s">
        <v>13</v>
      </c>
      <c r="C17" s="60">
        <v>12058470</v>
      </c>
      <c r="D17" s="60"/>
      <c r="E17" s="44">
        <f t="shared" si="0"/>
        <v>-10.121982765918478</v>
      </c>
      <c r="F17" s="44">
        <f t="shared" si="1"/>
        <v>10.121982765918478</v>
      </c>
      <c r="G17" s="45" t="e">
        <f t="shared" si="2"/>
        <v>#DIV/0!</v>
      </c>
      <c r="H17" s="60">
        <v>0</v>
      </c>
      <c r="I17" s="60"/>
      <c r="J17" s="12">
        <f t="shared" si="3"/>
        <v>0</v>
      </c>
      <c r="K17" s="12">
        <f t="shared" si="4"/>
        <v>0</v>
      </c>
      <c r="L17" s="28" t="e">
        <f t="shared" si="5"/>
        <v>#DIV/0!</v>
      </c>
    </row>
    <row r="18" spans="1:12" x14ac:dyDescent="0.25">
      <c r="A18" s="15" t="s">
        <v>35</v>
      </c>
      <c r="B18" s="7" t="s">
        <v>14</v>
      </c>
      <c r="C18" s="60">
        <v>11961445</v>
      </c>
      <c r="D18" s="60"/>
      <c r="E18" s="44">
        <f t="shared" si="0"/>
        <v>-10.040539151773132</v>
      </c>
      <c r="F18" s="44">
        <f t="shared" si="1"/>
        <v>10.040539151773132</v>
      </c>
      <c r="G18" s="45" t="e">
        <f t="shared" si="2"/>
        <v>#DIV/0!</v>
      </c>
      <c r="H18" s="60">
        <v>339667</v>
      </c>
      <c r="I18" s="60"/>
      <c r="J18" s="12">
        <f t="shared" si="3"/>
        <v>-1.6653962925078911</v>
      </c>
      <c r="K18" s="12">
        <f t="shared" si="4"/>
        <v>1.6653962925078911</v>
      </c>
      <c r="L18" s="28" t="e">
        <f t="shared" si="5"/>
        <v>#DIV/0!</v>
      </c>
    </row>
    <row r="19" spans="1:12" x14ac:dyDescent="0.25">
      <c r="A19" s="15" t="s">
        <v>36</v>
      </c>
      <c r="B19" s="7" t="s">
        <v>3</v>
      </c>
      <c r="C19" s="60">
        <v>4011785</v>
      </c>
      <c r="D19" s="60"/>
      <c r="E19" s="44">
        <f t="shared" si="0"/>
        <v>-3.3675266124616363</v>
      </c>
      <c r="F19" s="44">
        <f t="shared" si="1"/>
        <v>3.3675266124616363</v>
      </c>
      <c r="G19" s="45" t="e">
        <f t="shared" si="2"/>
        <v>#DIV/0!</v>
      </c>
      <c r="H19" s="60">
        <v>0</v>
      </c>
      <c r="I19" s="60"/>
      <c r="J19" s="12">
        <f t="shared" si="3"/>
        <v>0</v>
      </c>
      <c r="K19" s="12">
        <f t="shared" si="4"/>
        <v>0</v>
      </c>
      <c r="L19" s="28" t="e">
        <f t="shared" si="5"/>
        <v>#DIV/0!</v>
      </c>
    </row>
    <row r="20" spans="1:12" x14ac:dyDescent="0.25">
      <c r="A20" s="15" t="s">
        <v>37</v>
      </c>
      <c r="B20" s="7" t="s">
        <v>23</v>
      </c>
      <c r="C20" s="60">
        <v>4551106</v>
      </c>
      <c r="D20" s="60"/>
      <c r="E20" s="44">
        <f t="shared" si="0"/>
        <v>-3.8202372687304593</v>
      </c>
      <c r="F20" s="44">
        <f t="shared" si="1"/>
        <v>3.8202372687304593</v>
      </c>
      <c r="G20" s="45" t="e">
        <f t="shared" si="2"/>
        <v>#DIV/0!</v>
      </c>
      <c r="H20" s="60">
        <v>0</v>
      </c>
      <c r="I20" s="60"/>
      <c r="J20" s="12">
        <f t="shared" si="3"/>
        <v>0</v>
      </c>
      <c r="K20" s="12">
        <f t="shared" si="4"/>
        <v>0</v>
      </c>
      <c r="L20" s="28" t="e">
        <f t="shared" si="5"/>
        <v>#DIV/0!</v>
      </c>
    </row>
    <row r="21" spans="1:12" x14ac:dyDescent="0.25">
      <c r="A21" s="15" t="s">
        <v>38</v>
      </c>
      <c r="B21" s="7" t="s">
        <v>4</v>
      </c>
      <c r="C21" s="60">
        <v>18948</v>
      </c>
      <c r="D21" s="60"/>
      <c r="E21" s="44">
        <f t="shared" si="0"/>
        <v>-1.5905113123690095E-2</v>
      </c>
      <c r="F21" s="44" t="s">
        <v>72</v>
      </c>
      <c r="G21" s="45" t="e">
        <f t="shared" ref="G21:G31" si="6">D21/D$37*100</f>
        <v>#DIV/0!</v>
      </c>
      <c r="H21" s="60">
        <v>0</v>
      </c>
      <c r="I21" s="60"/>
      <c r="J21" s="12">
        <f t="shared" si="3"/>
        <v>0</v>
      </c>
      <c r="K21" s="12">
        <f t="shared" si="4"/>
        <v>0</v>
      </c>
      <c r="L21" s="28" t="e">
        <f t="shared" si="5"/>
        <v>#DIV/0!</v>
      </c>
    </row>
    <row r="22" spans="1:12" x14ac:dyDescent="0.25">
      <c r="A22" s="15" t="s">
        <v>39</v>
      </c>
      <c r="B22" s="7" t="s">
        <v>16</v>
      </c>
      <c r="C22" s="60">
        <v>3379</v>
      </c>
      <c r="D22" s="60"/>
      <c r="E22" s="44">
        <f t="shared" si="0"/>
        <v>-2.8363614758786593E-3</v>
      </c>
      <c r="F22" s="44">
        <f t="shared" ref="F22:F27" si="7">C22/C$37*100</f>
        <v>2.8363614758786593E-3</v>
      </c>
      <c r="G22" s="45" t="e">
        <f t="shared" si="6"/>
        <v>#DIV/0!</v>
      </c>
      <c r="H22" s="60">
        <v>9059851</v>
      </c>
      <c r="I22" s="60"/>
      <c r="J22" s="12">
        <f t="shared" si="3"/>
        <v>-44.420689281189837</v>
      </c>
      <c r="K22" s="12">
        <f t="shared" si="4"/>
        <v>44.420689281189837</v>
      </c>
      <c r="L22" s="28" t="e">
        <f t="shared" si="5"/>
        <v>#DIV/0!</v>
      </c>
    </row>
    <row r="23" spans="1:12" x14ac:dyDescent="0.25">
      <c r="A23" s="15" t="s">
        <v>40</v>
      </c>
      <c r="B23" s="7" t="s">
        <v>17</v>
      </c>
      <c r="C23" s="60">
        <v>2000918</v>
      </c>
      <c r="D23" s="60"/>
      <c r="E23" s="44">
        <f t="shared" si="0"/>
        <v>-1.6795876684202946</v>
      </c>
      <c r="F23" s="44">
        <f t="shared" si="7"/>
        <v>1.6795876684202946</v>
      </c>
      <c r="G23" s="45" t="e">
        <f t="shared" si="6"/>
        <v>#DIV/0!</v>
      </c>
      <c r="H23" s="60">
        <v>0</v>
      </c>
      <c r="I23" s="60"/>
      <c r="J23" s="12">
        <f t="shared" si="3"/>
        <v>0</v>
      </c>
      <c r="K23" s="12">
        <f t="shared" si="4"/>
        <v>0</v>
      </c>
      <c r="L23" s="28" t="e">
        <f t="shared" si="5"/>
        <v>#DIV/0!</v>
      </c>
    </row>
    <row r="24" spans="1:12" x14ac:dyDescent="0.25">
      <c r="A24" s="15" t="s">
        <v>41</v>
      </c>
      <c r="B24" s="7" t="s">
        <v>18</v>
      </c>
      <c r="C24" s="60">
        <v>5584029</v>
      </c>
      <c r="D24" s="60"/>
      <c r="E24" s="44">
        <f t="shared" si="0"/>
        <v>-4.6872816619678108</v>
      </c>
      <c r="F24" s="44">
        <f t="shared" si="7"/>
        <v>4.6872816619678108</v>
      </c>
      <c r="G24" s="45" t="e">
        <f t="shared" si="6"/>
        <v>#DIV/0!</v>
      </c>
      <c r="H24" s="60">
        <v>0</v>
      </c>
      <c r="I24" s="60"/>
      <c r="J24" s="12">
        <f t="shared" si="3"/>
        <v>0</v>
      </c>
      <c r="K24" s="12">
        <f t="shared" si="4"/>
        <v>0</v>
      </c>
      <c r="L24" s="28" t="e">
        <f t="shared" si="5"/>
        <v>#DIV/0!</v>
      </c>
    </row>
    <row r="25" spans="1:12" x14ac:dyDescent="0.25">
      <c r="A25" s="15" t="s">
        <v>42</v>
      </c>
      <c r="B25" s="7" t="s">
        <v>19</v>
      </c>
      <c r="C25" s="60">
        <v>7953411</v>
      </c>
      <c r="D25" s="60"/>
      <c r="E25" s="44">
        <f t="shared" si="0"/>
        <v>-6.6761611607663713</v>
      </c>
      <c r="F25" s="44">
        <f t="shared" si="7"/>
        <v>6.6761611607663713</v>
      </c>
      <c r="G25" s="45" t="e">
        <f t="shared" si="6"/>
        <v>#DIV/0!</v>
      </c>
      <c r="H25" s="60">
        <v>0</v>
      </c>
      <c r="I25" s="60"/>
      <c r="J25" s="12">
        <f t="shared" si="3"/>
        <v>0</v>
      </c>
      <c r="K25" s="12">
        <f t="shared" si="4"/>
        <v>0</v>
      </c>
      <c r="L25" s="28" t="e">
        <f t="shared" si="5"/>
        <v>#DIV/0!</v>
      </c>
    </row>
    <row r="26" spans="1:12" x14ac:dyDescent="0.25">
      <c r="A26" s="15" t="s">
        <v>43</v>
      </c>
      <c r="B26" s="7" t="s">
        <v>11</v>
      </c>
      <c r="C26" s="60">
        <v>11088269</v>
      </c>
      <c r="D26" s="60"/>
      <c r="E26" s="44">
        <f t="shared" si="0"/>
        <v>-9.3075877554837501</v>
      </c>
      <c r="F26" s="44">
        <f t="shared" si="7"/>
        <v>9.3075877554837501</v>
      </c>
      <c r="G26" s="45" t="e">
        <f t="shared" si="6"/>
        <v>#DIV/0!</v>
      </c>
      <c r="H26" s="60">
        <v>0</v>
      </c>
      <c r="I26" s="60"/>
      <c r="J26" s="12">
        <f t="shared" si="3"/>
        <v>0</v>
      </c>
      <c r="K26" s="12">
        <f t="shared" si="4"/>
        <v>0</v>
      </c>
      <c r="L26" s="28" t="e">
        <f t="shared" si="5"/>
        <v>#DIV/0!</v>
      </c>
    </row>
    <row r="27" spans="1:12" x14ac:dyDescent="0.25">
      <c r="A27" s="15" t="s">
        <v>44</v>
      </c>
      <c r="B27" s="7" t="s">
        <v>15</v>
      </c>
      <c r="C27" s="60">
        <v>5068502</v>
      </c>
      <c r="D27" s="60"/>
      <c r="E27" s="44">
        <f t="shared" si="0"/>
        <v>-4.2545438926350805</v>
      </c>
      <c r="F27" s="44">
        <f t="shared" si="7"/>
        <v>4.2545438926350805</v>
      </c>
      <c r="G27" s="45" t="e">
        <f t="shared" si="6"/>
        <v>#DIV/0!</v>
      </c>
      <c r="H27" s="60">
        <v>0</v>
      </c>
      <c r="I27" s="60"/>
      <c r="J27" s="12">
        <f t="shared" si="3"/>
        <v>0</v>
      </c>
      <c r="K27" s="12">
        <f t="shared" si="4"/>
        <v>0</v>
      </c>
      <c r="L27" s="28" t="e">
        <f t="shared" si="5"/>
        <v>#DIV/0!</v>
      </c>
    </row>
    <row r="28" spans="1:12" x14ac:dyDescent="0.25">
      <c r="A28" s="15" t="s">
        <v>45</v>
      </c>
      <c r="B28" s="7" t="s">
        <v>66</v>
      </c>
      <c r="C28" s="60">
        <v>3457671</v>
      </c>
      <c r="D28" s="60"/>
      <c r="E28" s="44">
        <f t="shared" si="0"/>
        <v>-2.9023985855764547</v>
      </c>
      <c r="F28" s="44" t="s">
        <v>72</v>
      </c>
      <c r="G28" s="45" t="e">
        <f t="shared" si="6"/>
        <v>#DIV/0!</v>
      </c>
      <c r="H28" s="60">
        <v>0</v>
      </c>
      <c r="I28" s="60"/>
      <c r="J28" s="12">
        <f t="shared" si="3"/>
        <v>0</v>
      </c>
      <c r="K28" s="12">
        <f t="shared" si="4"/>
        <v>0</v>
      </c>
      <c r="L28" s="28" t="e">
        <f t="shared" si="5"/>
        <v>#DIV/0!</v>
      </c>
    </row>
    <row r="29" spans="1:12" x14ac:dyDescent="0.25">
      <c r="A29" s="15" t="s">
        <v>46</v>
      </c>
      <c r="B29" s="7" t="s">
        <v>22</v>
      </c>
      <c r="C29" s="60">
        <v>1858403</v>
      </c>
      <c r="D29" s="60"/>
      <c r="E29" s="44">
        <f t="shared" si="0"/>
        <v>-1.5599593595316155</v>
      </c>
      <c r="F29" s="44">
        <f>C29/C$37*100</f>
        <v>1.5599593595316155</v>
      </c>
      <c r="G29" s="45" t="e">
        <f t="shared" si="6"/>
        <v>#DIV/0!</v>
      </c>
      <c r="H29" s="60">
        <v>0</v>
      </c>
      <c r="I29" s="60"/>
      <c r="J29" s="12">
        <f t="shared" si="3"/>
        <v>0</v>
      </c>
      <c r="K29" s="12">
        <f t="shared" si="4"/>
        <v>0</v>
      </c>
      <c r="L29" s="28" t="e">
        <f t="shared" si="5"/>
        <v>#DIV/0!</v>
      </c>
    </row>
    <row r="30" spans="1:12" x14ac:dyDescent="0.25">
      <c r="A30" s="15" t="s">
        <v>47</v>
      </c>
      <c r="B30" s="7" t="s">
        <v>73</v>
      </c>
      <c r="C30" s="60">
        <v>1320766</v>
      </c>
      <c r="D30" s="60"/>
      <c r="E30" s="44">
        <f t="shared" si="0"/>
        <v>-1.1086622672537298</v>
      </c>
      <c r="F30" s="44">
        <f>C30/C$37*100</f>
        <v>1.1086622672537298</v>
      </c>
      <c r="G30" s="45" t="e">
        <f t="shared" si="6"/>
        <v>#DIV/0!</v>
      </c>
      <c r="H30" s="60">
        <v>0</v>
      </c>
      <c r="I30" s="60"/>
      <c r="J30" s="12">
        <f t="shared" si="3"/>
        <v>0</v>
      </c>
      <c r="K30" s="12">
        <f t="shared" si="4"/>
        <v>0</v>
      </c>
      <c r="L30" s="28" t="e">
        <f t="shared" si="5"/>
        <v>#DIV/0!</v>
      </c>
    </row>
    <row r="31" spans="1:12" x14ac:dyDescent="0.25">
      <c r="A31" s="15" t="s">
        <v>48</v>
      </c>
      <c r="B31" s="7" t="s">
        <v>20</v>
      </c>
      <c r="C31" s="60">
        <v>5541737</v>
      </c>
      <c r="D31" s="60"/>
      <c r="E31" s="44">
        <f t="shared" si="0"/>
        <v>-4.6517813957535878</v>
      </c>
      <c r="F31" s="44">
        <f>C31/C$37*100</f>
        <v>4.6517813957535878</v>
      </c>
      <c r="G31" s="45" t="e">
        <f t="shared" si="6"/>
        <v>#DIV/0!</v>
      </c>
      <c r="H31" s="60">
        <v>0</v>
      </c>
      <c r="I31" s="60"/>
      <c r="J31" s="12">
        <f t="shared" si="3"/>
        <v>0</v>
      </c>
      <c r="K31" s="12">
        <f t="shared" si="4"/>
        <v>0</v>
      </c>
      <c r="L31" s="28" t="e">
        <f t="shared" si="5"/>
        <v>#DIV/0!</v>
      </c>
    </row>
    <row r="32" spans="1:12" x14ac:dyDescent="0.25">
      <c r="A32" s="15" t="s">
        <v>49</v>
      </c>
      <c r="B32" s="7" t="s">
        <v>6</v>
      </c>
      <c r="C32" s="60">
        <v>0</v>
      </c>
      <c r="D32" s="60"/>
      <c r="E32" s="44"/>
      <c r="F32" s="44" t="s">
        <v>72</v>
      </c>
      <c r="G32" s="45" t="s">
        <v>72</v>
      </c>
      <c r="H32" s="60">
        <v>719841</v>
      </c>
      <c r="I32" s="60"/>
      <c r="J32" s="12">
        <f t="shared" si="3"/>
        <v>-3.5293994782983713</v>
      </c>
      <c r="K32" s="12">
        <f t="shared" si="4"/>
        <v>3.5293994782983713</v>
      </c>
      <c r="L32" s="28" t="e">
        <f t="shared" si="5"/>
        <v>#DIV/0!</v>
      </c>
    </row>
    <row r="33" spans="1:12" x14ac:dyDescent="0.25">
      <c r="A33" s="15" t="s">
        <v>50</v>
      </c>
      <c r="B33" s="7" t="s">
        <v>7</v>
      </c>
      <c r="C33" s="60">
        <v>2371787</v>
      </c>
      <c r="D33" s="60"/>
      <c r="E33" s="44">
        <f>IFERROR((D33-C33)/C$37*100, "-")</f>
        <v>-1.9908982763509375</v>
      </c>
      <c r="F33" s="44">
        <f>C33/C$37*100</f>
        <v>1.9908982763509375</v>
      </c>
      <c r="G33" s="45" t="e">
        <f>D33/D$37*100</f>
        <v>#DIV/0!</v>
      </c>
      <c r="H33" s="60">
        <v>4572198</v>
      </c>
      <c r="I33" s="60"/>
      <c r="J33" s="12">
        <f t="shared" si="3"/>
        <v>-22.417607827113013</v>
      </c>
      <c r="K33" s="12">
        <f t="shared" si="4"/>
        <v>22.417607827113013</v>
      </c>
      <c r="L33" s="28" t="e">
        <f t="shared" si="5"/>
        <v>#DIV/0!</v>
      </c>
    </row>
    <row r="34" spans="1:12" x14ac:dyDescent="0.25">
      <c r="A34" s="15" t="s">
        <v>51</v>
      </c>
      <c r="B34" s="7" t="s">
        <v>8</v>
      </c>
      <c r="C34" s="60">
        <v>0</v>
      </c>
      <c r="D34" s="60"/>
      <c r="E34" s="44">
        <f>IFERROR((D34-C34)/C$37*100, "-")</f>
        <v>0</v>
      </c>
      <c r="F34" s="44">
        <f>C34/C$37*100</f>
        <v>0</v>
      </c>
      <c r="G34" s="45" t="s">
        <v>72</v>
      </c>
      <c r="H34" s="60">
        <v>0</v>
      </c>
      <c r="I34" s="60"/>
      <c r="J34" s="12">
        <f t="shared" si="3"/>
        <v>0</v>
      </c>
      <c r="K34" s="12">
        <f t="shared" si="4"/>
        <v>0</v>
      </c>
      <c r="L34" s="28" t="e">
        <f t="shared" si="5"/>
        <v>#DIV/0!</v>
      </c>
    </row>
    <row r="35" spans="1:12" x14ac:dyDescent="0.25">
      <c r="A35" s="15" t="s">
        <v>52</v>
      </c>
      <c r="B35" s="7" t="s">
        <v>68</v>
      </c>
      <c r="C35" s="60">
        <v>77369</v>
      </c>
      <c r="D35" s="60"/>
      <c r="E35" s="44">
        <f>IFERROR((D35-C35)/C$37*100, "-")</f>
        <v>-6.4944199771309857E-2</v>
      </c>
      <c r="F35" s="44">
        <f>C35/C$37*100</f>
        <v>6.4944199771309857E-2</v>
      </c>
      <c r="G35" s="45" t="e">
        <f>D35/D$37*100</f>
        <v>#DIV/0!</v>
      </c>
      <c r="H35" s="60">
        <v>4223449</v>
      </c>
      <c r="I35" s="60"/>
      <c r="J35" s="12">
        <f t="shared" si="3"/>
        <v>-20.707682248190611</v>
      </c>
      <c r="K35" s="12">
        <f t="shared" si="4"/>
        <v>20.707682248190611</v>
      </c>
      <c r="L35" s="28" t="e">
        <f t="shared" si="5"/>
        <v>#DIV/0!</v>
      </c>
    </row>
    <row r="36" spans="1:12" x14ac:dyDescent="0.25">
      <c r="A36" s="15" t="s">
        <v>53</v>
      </c>
      <c r="B36" s="7" t="s">
        <v>25</v>
      </c>
      <c r="C36" s="60">
        <v>14447543</v>
      </c>
      <c r="D36" s="60"/>
      <c r="E36" s="44">
        <f>IFERROR((D36-C36)/C$37*100, "-")</f>
        <v>-12.127391058390174</v>
      </c>
      <c r="F36" s="44">
        <f>C36/C$37*100</f>
        <v>12.127391058390174</v>
      </c>
      <c r="G36" s="45" t="e">
        <f>D36/D$37*100</f>
        <v>#DIV/0!</v>
      </c>
      <c r="H36" s="60">
        <v>1379484</v>
      </c>
      <c r="I36" s="60"/>
      <c r="J36" s="12">
        <f t="shared" si="3"/>
        <v>-6.7636465690630994</v>
      </c>
      <c r="K36" s="12">
        <f t="shared" si="4"/>
        <v>6.7636465690630994</v>
      </c>
      <c r="L36" s="28" t="e">
        <f t="shared" si="5"/>
        <v>#DIV/0!</v>
      </c>
    </row>
    <row r="37" spans="1:12" x14ac:dyDescent="0.25">
      <c r="A37" s="3"/>
      <c r="B37" s="4" t="s">
        <v>56</v>
      </c>
      <c r="C37" s="10">
        <f>SUM(C10:C36)</f>
        <v>119131501</v>
      </c>
      <c r="D37" s="10">
        <f>SUM(D10:D36)</f>
        <v>0</v>
      </c>
      <c r="E37" s="5">
        <f>(D37-C37)/C37*100</f>
        <v>-100</v>
      </c>
      <c r="F37" s="57">
        <f>SUM(F10:F36)</f>
        <v>97.081696301299857</v>
      </c>
      <c r="G37" s="57" t="e">
        <f>SUM(G10:G36)</f>
        <v>#DIV/0!</v>
      </c>
      <c r="H37" s="10">
        <f>SUM(H10:H36)</f>
        <v>20395566</v>
      </c>
      <c r="I37" s="10">
        <f>SUM(I10:I36)</f>
        <v>0</v>
      </c>
      <c r="J37" s="5">
        <f>(I37-H37)/H37*100</f>
        <v>-100</v>
      </c>
      <c r="K37" s="57">
        <f>SUM(K10:K36)</f>
        <v>100</v>
      </c>
      <c r="L37" s="58" t="e">
        <f>SUM(L10:L36)</f>
        <v>#DIV/0!</v>
      </c>
    </row>
    <row r="38" spans="1:12" x14ac:dyDescent="0.25">
      <c r="C38" s="31"/>
      <c r="D38" s="31"/>
      <c r="E38" s="31"/>
      <c r="F38" s="31"/>
      <c r="G38" s="31"/>
      <c r="H38" s="31"/>
      <c r="I38" s="31"/>
      <c r="J38" s="31"/>
      <c r="K38" s="31"/>
      <c r="L38" s="31"/>
    </row>
    <row r="39" spans="1:12" x14ac:dyDescent="0.25">
      <c r="G39" s="47"/>
    </row>
    <row r="40" spans="1:12" x14ac:dyDescent="0.25">
      <c r="B40" s="48" t="s">
        <v>70</v>
      </c>
    </row>
    <row r="41" spans="1:12" x14ac:dyDescent="0.25">
      <c r="C41" s="9"/>
      <c r="D41" s="9"/>
      <c r="E41" s="6"/>
      <c r="F41" s="6"/>
      <c r="H41" s="9"/>
      <c r="I41" s="9"/>
    </row>
    <row r="42" spans="1:12" x14ac:dyDescent="0.25">
      <c r="C42" s="6"/>
      <c r="D42" s="6"/>
      <c r="E42" s="6"/>
      <c r="F42" s="6"/>
      <c r="H42" s="6"/>
      <c r="I42" s="6"/>
    </row>
    <row r="43" spans="1:12" x14ac:dyDescent="0.25">
      <c r="C43" s="36"/>
      <c r="D43" s="36"/>
      <c r="E43" s="6"/>
      <c r="F43" s="6"/>
      <c r="G43" s="6"/>
      <c r="H43" s="36"/>
      <c r="I43" s="36"/>
    </row>
    <row r="44" spans="1:12" x14ac:dyDescent="0.25">
      <c r="C44" s="6"/>
      <c r="D44" s="56"/>
      <c r="E44" s="6"/>
      <c r="F44" s="36"/>
      <c r="G44" s="55"/>
      <c r="H44" s="6"/>
      <c r="I44" s="9"/>
    </row>
    <row r="45" spans="1:12" x14ac:dyDescent="0.25">
      <c r="C45" s="37"/>
      <c r="D45" s="37"/>
      <c r="E45" s="6"/>
      <c r="F45" s="6"/>
    </row>
    <row r="47" spans="1:12" x14ac:dyDescent="0.25">
      <c r="D47" s="50"/>
    </row>
    <row r="48" spans="1:12" x14ac:dyDescent="0.25">
      <c r="C48" s="50"/>
      <c r="D48" s="50"/>
    </row>
    <row r="54" spans="2:3" x14ac:dyDescent="0.25">
      <c r="B54" s="18"/>
      <c r="C54" s="18"/>
    </row>
    <row r="55" spans="2:3" x14ac:dyDescent="0.25">
      <c r="B55" s="18"/>
      <c r="C55" s="18"/>
    </row>
    <row r="56" spans="2:3" x14ac:dyDescent="0.25">
      <c r="B56" s="18"/>
      <c r="C56" s="18"/>
    </row>
    <row r="57" spans="2:3" x14ac:dyDescent="0.25">
      <c r="B57" s="18"/>
      <c r="C57" s="18"/>
    </row>
    <row r="58" spans="2:3" x14ac:dyDescent="0.25">
      <c r="B58" s="18"/>
      <c r="C58" s="18"/>
    </row>
    <row r="59" spans="2:3" x14ac:dyDescent="0.25">
      <c r="B59" s="18"/>
      <c r="C59" s="18"/>
    </row>
    <row r="60" spans="2:3" x14ac:dyDescent="0.25">
      <c r="B60" s="18"/>
      <c r="C60" s="18"/>
    </row>
    <row r="61" spans="2:3" x14ac:dyDescent="0.25">
      <c r="B61" s="18"/>
      <c r="C61" s="18"/>
    </row>
    <row r="62" spans="2:3" x14ac:dyDescent="0.25">
      <c r="B62" s="18"/>
      <c r="C62" s="18"/>
    </row>
    <row r="63" spans="2:3" x14ac:dyDescent="0.25">
      <c r="B63" s="18"/>
      <c r="C63" s="18"/>
    </row>
    <row r="64" spans="2:3" x14ac:dyDescent="0.25">
      <c r="B64" s="18"/>
      <c r="C64" s="18"/>
    </row>
    <row r="65" spans="2:3" x14ac:dyDescent="0.25">
      <c r="B65" s="18"/>
      <c r="C65" s="18"/>
    </row>
    <row r="66" spans="2:3" x14ac:dyDescent="0.25">
      <c r="B66" s="18"/>
      <c r="C66" s="18"/>
    </row>
    <row r="67" spans="2:3" x14ac:dyDescent="0.25">
      <c r="B67" s="6"/>
      <c r="C67" s="6"/>
    </row>
    <row r="68" spans="2:3" x14ac:dyDescent="0.25">
      <c r="B68" s="18"/>
      <c r="C68" s="18"/>
    </row>
  </sheetData>
  <mergeCells count="10">
    <mergeCell ref="A7:A9"/>
    <mergeCell ref="B7:B9"/>
    <mergeCell ref="C7:G7"/>
    <mergeCell ref="H7:L7"/>
    <mergeCell ref="C8:D8"/>
    <mergeCell ref="E8:E9"/>
    <mergeCell ref="F8:G8"/>
    <mergeCell ref="H8:I8"/>
    <mergeCell ref="J8:J9"/>
    <mergeCell ref="K8:L8"/>
  </mergeCells>
  <dataValidations count="1">
    <dataValidation type="decimal" allowBlank="1" showInputMessage="1" showErrorMessage="1" errorTitle="Microsoft Excel" error="Neočekivana vrsta podatka!_x000a_Mollimo unesite broj." sqref="D45:F45 H41:I42 H44:I44 C44:C45 C41:D42 H23:I35 F43:G43 H10:I17 D44:E44 E41:E43 F41:F42 H19:I21" xr:uid="{00000000-0002-0000-0400-000000000000}">
      <formula1>-100000000000</formula1>
      <formula2>100000000000</formula2>
    </dataValidation>
  </dataValidations>
  <printOptions horizontalCentered="1"/>
  <pageMargins left="0.39370078740157483" right="0.39370078740157483" top="0.78740157480314965" bottom="0.78740157480314965" header="0.31496062992125984" footer="0.31496062992125984"/>
  <pageSetup paperSize="9" scale="70" orientation="landscape" r:id="rId1"/>
  <headerFooter>
    <oddHeader>&amp;L&amp;G&amp;CStatistika tržišta osiguranja&amp;RPolugodišnji izvještaj</oddHeader>
    <oddFooter>&amp;CU izvještaj su uključeni podaci zaključno sa 30.06.2020. godine.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5</vt:i4>
      </vt:variant>
      <vt:variant>
        <vt:lpstr>Imenovani rasponi</vt:lpstr>
      </vt:variant>
      <vt:variant>
        <vt:i4>1</vt:i4>
      </vt:variant>
    </vt:vector>
  </HeadingPairs>
  <TitlesOfParts>
    <vt:vector size="6" baseType="lpstr">
      <vt:lpstr>BiH</vt:lpstr>
      <vt:lpstr>FBiH</vt:lpstr>
      <vt:lpstr>Teritorija FBiH</vt:lpstr>
      <vt:lpstr>RS</vt:lpstr>
      <vt:lpstr>Teritorija RS</vt:lpstr>
      <vt:lpstr>BiH!Podrucje_ispisa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KOC</dc:creator>
  <cp:lastModifiedBy>Muamer Aganović</cp:lastModifiedBy>
  <cp:lastPrinted>2023-04-25T13:02:47Z</cp:lastPrinted>
  <dcterms:created xsi:type="dcterms:W3CDTF">2018-01-08T12:56:16Z</dcterms:created>
  <dcterms:modified xsi:type="dcterms:W3CDTF">2024-11-22T09:11:27Z</dcterms:modified>
</cp:coreProperties>
</file>