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4\KVARTALNI\II K\Jezici\BS EVLADAUPLOAD 0X1124\"/>
    </mc:Choice>
  </mc:AlternateContent>
  <xr:revisionPtr revIDLastSave="0" documentId="13_ncr:1_{616771AA-97CA-4BD8-8C2C-D665E7CEF407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41" r:id="rId1"/>
    <sheet name="FBiH" sheetId="42" r:id="rId2"/>
    <sheet name="RS" sheetId="4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42" l="1"/>
  <c r="E22" i="42"/>
  <c r="G22" i="42"/>
  <c r="I22" i="42"/>
  <c r="G25" i="43" l="1"/>
  <c r="I20" i="41" l="1"/>
  <c r="I22" i="41"/>
  <c r="I21" i="41"/>
  <c r="K15" i="43"/>
  <c r="K16" i="43"/>
  <c r="K17" i="43"/>
  <c r="K18" i="43"/>
  <c r="K14" i="43"/>
  <c r="M15" i="43"/>
  <c r="M16" i="43"/>
  <c r="M17" i="43"/>
  <c r="M18" i="43"/>
  <c r="M19" i="43"/>
  <c r="H15" i="43" l="1"/>
  <c r="H17" i="43"/>
  <c r="H16" i="43"/>
  <c r="H18" i="43"/>
  <c r="C25" i="43"/>
  <c r="I35" i="41" l="1"/>
  <c r="I34" i="41"/>
  <c r="I33" i="41"/>
  <c r="I32" i="41"/>
  <c r="I31" i="41"/>
  <c r="I30" i="41"/>
  <c r="I29" i="41"/>
  <c r="I28" i="41"/>
  <c r="I27" i="41"/>
  <c r="I26" i="41"/>
  <c r="I25" i="41"/>
  <c r="I24" i="41"/>
  <c r="I23" i="41"/>
  <c r="I19" i="41"/>
  <c r="I18" i="41"/>
  <c r="I17" i="41"/>
  <c r="I16" i="41"/>
  <c r="I15" i="41"/>
  <c r="I14" i="41"/>
  <c r="I13" i="41"/>
  <c r="I12" i="41"/>
  <c r="I11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5" i="41"/>
  <c r="C31" i="41"/>
  <c r="C30" i="41"/>
  <c r="C24" i="41"/>
  <c r="C25" i="41"/>
  <c r="C26" i="41"/>
  <c r="C27" i="41"/>
  <c r="C28" i="41"/>
  <c r="C23" i="41"/>
  <c r="C21" i="41"/>
  <c r="C20" i="41"/>
  <c r="C18" i="41"/>
  <c r="C17" i="41"/>
  <c r="C13" i="41"/>
  <c r="C33" i="41"/>
  <c r="C34" i="41"/>
  <c r="C32" i="41"/>
  <c r="C29" i="41"/>
  <c r="C22" i="41"/>
  <c r="C19" i="41"/>
  <c r="C15" i="41"/>
  <c r="C16" i="41"/>
  <c r="C14" i="41"/>
  <c r="C12" i="41"/>
  <c r="C11" i="41"/>
  <c r="C36" i="41" l="1"/>
  <c r="I36" i="41"/>
  <c r="J11" i="41" s="1"/>
  <c r="E36" i="41"/>
  <c r="G36" i="41"/>
  <c r="M11" i="42" l="1"/>
  <c r="K12" i="42"/>
  <c r="K12" i="41" s="1"/>
  <c r="K13" i="42"/>
  <c r="K14" i="41" s="1"/>
  <c r="K14" i="42"/>
  <c r="K15" i="41" s="1"/>
  <c r="K15" i="42"/>
  <c r="K16" i="41" s="1"/>
  <c r="K16" i="42"/>
  <c r="K19" i="41" s="1"/>
  <c r="K17" i="42"/>
  <c r="K22" i="41" s="1"/>
  <c r="K18" i="42"/>
  <c r="K29" i="41" s="1"/>
  <c r="K19" i="42"/>
  <c r="K32" i="41" s="1"/>
  <c r="K20" i="42"/>
  <c r="K33" i="41" s="1"/>
  <c r="K21" i="42"/>
  <c r="K34" i="41" s="1"/>
  <c r="K11" i="42"/>
  <c r="D24" i="41"/>
  <c r="F24" i="41"/>
  <c r="H24" i="41"/>
  <c r="J24" i="41"/>
  <c r="K11" i="41" l="1"/>
  <c r="K22" i="42"/>
  <c r="M11" i="41"/>
  <c r="D35" i="41"/>
  <c r="D33" i="41"/>
  <c r="D31" i="41"/>
  <c r="D29" i="41"/>
  <c r="D27" i="41"/>
  <c r="D25" i="41"/>
  <c r="F35" i="41"/>
  <c r="F33" i="41"/>
  <c r="F31" i="41"/>
  <c r="F29" i="41"/>
  <c r="F27" i="41"/>
  <c r="F25" i="41"/>
  <c r="H35" i="41"/>
  <c r="H33" i="41"/>
  <c r="H31" i="41"/>
  <c r="H29" i="41"/>
  <c r="H27" i="41"/>
  <c r="H25" i="41"/>
  <c r="J35" i="41"/>
  <c r="J33" i="41"/>
  <c r="J31" i="41"/>
  <c r="J29" i="41"/>
  <c r="J27" i="41"/>
  <c r="J25" i="41"/>
  <c r="D34" i="41"/>
  <c r="D32" i="41"/>
  <c r="D30" i="41"/>
  <c r="D28" i="41"/>
  <c r="D26" i="41"/>
  <c r="F34" i="41"/>
  <c r="F32" i="41"/>
  <c r="F30" i="41"/>
  <c r="F28" i="41"/>
  <c r="F26" i="41"/>
  <c r="H34" i="41"/>
  <c r="H32" i="41"/>
  <c r="H30" i="41"/>
  <c r="H28" i="41"/>
  <c r="H26" i="41"/>
  <c r="J34" i="41"/>
  <c r="J32" i="41"/>
  <c r="J30" i="41"/>
  <c r="J28" i="41"/>
  <c r="J26" i="41"/>
  <c r="J23" i="41"/>
  <c r="H23" i="41"/>
  <c r="F23" i="41"/>
  <c r="D23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H11" i="41"/>
  <c r="F11" i="41"/>
  <c r="D11" i="41"/>
  <c r="J20" i="42"/>
  <c r="H21" i="42"/>
  <c r="F20" i="42"/>
  <c r="D11" i="42"/>
  <c r="M21" i="42"/>
  <c r="M34" i="41" s="1"/>
  <c r="M20" i="42"/>
  <c r="M33" i="41" s="1"/>
  <c r="M19" i="42"/>
  <c r="M32" i="41" s="1"/>
  <c r="M18" i="42"/>
  <c r="M29" i="41" s="1"/>
  <c r="M17" i="42"/>
  <c r="M22" i="41" s="1"/>
  <c r="M16" i="42"/>
  <c r="M19" i="41" s="1"/>
  <c r="M15" i="42"/>
  <c r="M16" i="41" s="1"/>
  <c r="M14" i="42"/>
  <c r="M15" i="41" s="1"/>
  <c r="M13" i="42"/>
  <c r="M14" i="41" s="1"/>
  <c r="M12" i="42"/>
  <c r="M12" i="41" s="1"/>
  <c r="M11" i="43"/>
  <c r="M24" i="43"/>
  <c r="M35" i="41" s="1"/>
  <c r="M23" i="43"/>
  <c r="M31" i="41" s="1"/>
  <c r="M22" i="43"/>
  <c r="M30" i="41" s="1"/>
  <c r="M21" i="43"/>
  <c r="M28" i="41" s="1"/>
  <c r="M20" i="43"/>
  <c r="M27" i="41" s="1"/>
  <c r="M26" i="41"/>
  <c r="M25" i="41"/>
  <c r="M24" i="41"/>
  <c r="M23" i="41"/>
  <c r="M14" i="43"/>
  <c r="M20" i="41" s="1"/>
  <c r="M13" i="43"/>
  <c r="M18" i="41" s="1"/>
  <c r="M12" i="43"/>
  <c r="M17" i="41" s="1"/>
  <c r="K12" i="43"/>
  <c r="K17" i="41" s="1"/>
  <c r="K13" i="43"/>
  <c r="K20" i="41"/>
  <c r="K21" i="41"/>
  <c r="K23" i="41"/>
  <c r="K24" i="41"/>
  <c r="K25" i="41"/>
  <c r="K19" i="43"/>
  <c r="K26" i="41" s="1"/>
  <c r="K20" i="43"/>
  <c r="K27" i="41" s="1"/>
  <c r="K21" i="43"/>
  <c r="K28" i="41" s="1"/>
  <c r="K22" i="43"/>
  <c r="K30" i="41" s="1"/>
  <c r="K23" i="43"/>
  <c r="K31" i="41" s="1"/>
  <c r="K24" i="43"/>
  <c r="K35" i="41" s="1"/>
  <c r="K11" i="43"/>
  <c r="D12" i="43"/>
  <c r="M22" i="42" l="1"/>
  <c r="N12" i="42" s="1"/>
  <c r="F18" i="42"/>
  <c r="H36" i="41"/>
  <c r="D36" i="41"/>
  <c r="F36" i="41"/>
  <c r="J36" i="41"/>
  <c r="H15" i="42"/>
  <c r="F11" i="42"/>
  <c r="F13" i="42"/>
  <c r="M13" i="41"/>
  <c r="M25" i="43"/>
  <c r="N11" i="43" s="1"/>
  <c r="K13" i="41"/>
  <c r="K25" i="43"/>
  <c r="L23" i="43" s="1"/>
  <c r="J12" i="42"/>
  <c r="F12" i="42"/>
  <c r="F15" i="42"/>
  <c r="H16" i="42"/>
  <c r="H17" i="42"/>
  <c r="H11" i="42"/>
  <c r="H12" i="42"/>
  <c r="H13" i="42"/>
  <c r="H14" i="42"/>
  <c r="H18" i="42"/>
  <c r="H19" i="42"/>
  <c r="H20" i="42"/>
  <c r="F14" i="42"/>
  <c r="F16" i="42"/>
  <c r="F21" i="42"/>
  <c r="M21" i="41"/>
  <c r="K18" i="41"/>
  <c r="J16" i="42"/>
  <c r="J18" i="42"/>
  <c r="J14" i="42"/>
  <c r="J21" i="42"/>
  <c r="F17" i="42"/>
  <c r="F19" i="42"/>
  <c r="J11" i="42"/>
  <c r="J13" i="42"/>
  <c r="J15" i="42"/>
  <c r="J17" i="42"/>
  <c r="J19" i="42"/>
  <c r="D20" i="42"/>
  <c r="D18" i="42"/>
  <c r="D16" i="42"/>
  <c r="D14" i="42"/>
  <c r="D12" i="42"/>
  <c r="D21" i="42"/>
  <c r="D19" i="42"/>
  <c r="D17" i="42"/>
  <c r="D15" i="42"/>
  <c r="D13" i="42"/>
  <c r="L12" i="42"/>
  <c r="D11" i="43"/>
  <c r="D23" i="43"/>
  <c r="D21" i="43"/>
  <c r="D19" i="43"/>
  <c r="D17" i="43"/>
  <c r="D15" i="43"/>
  <c r="D13" i="43"/>
  <c r="D24" i="43"/>
  <c r="D22" i="43"/>
  <c r="D20" i="43"/>
  <c r="D18" i="43"/>
  <c r="D16" i="43"/>
  <c r="D14" i="43"/>
  <c r="F22" i="42" l="1"/>
  <c r="K36" i="41"/>
  <c r="L24" i="41" s="1"/>
  <c r="N24" i="43"/>
  <c r="N12" i="43"/>
  <c r="M36" i="41"/>
  <c r="N26" i="41" s="1"/>
  <c r="H22" i="42"/>
  <c r="N20" i="43"/>
  <c r="N16" i="43"/>
  <c r="N22" i="43"/>
  <c r="N18" i="43"/>
  <c r="N14" i="43"/>
  <c r="N23" i="43"/>
  <c r="N21" i="43"/>
  <c r="N19" i="43"/>
  <c r="N17" i="43"/>
  <c r="N15" i="43"/>
  <c r="N13" i="43"/>
  <c r="J22" i="42"/>
  <c r="N21" i="42"/>
  <c r="N17" i="42"/>
  <c r="N13" i="42"/>
  <c r="N19" i="42"/>
  <c r="N15" i="42"/>
  <c r="N11" i="42"/>
  <c r="D22" i="42"/>
  <c r="L21" i="42"/>
  <c r="L19" i="42"/>
  <c r="L17" i="42"/>
  <c r="L15" i="42"/>
  <c r="L13" i="42"/>
  <c r="L11" i="42"/>
  <c r="L20" i="42"/>
  <c r="L18" i="42"/>
  <c r="L16" i="42"/>
  <c r="L14" i="42"/>
  <c r="N20" i="42"/>
  <c r="N18" i="42"/>
  <c r="N16" i="42"/>
  <c r="N14" i="42"/>
  <c r="L22" i="43"/>
  <c r="L24" i="43"/>
  <c r="L18" i="43"/>
  <c r="L13" i="43"/>
  <c r="L20" i="43"/>
  <c r="L14" i="43"/>
  <c r="L11" i="43"/>
  <c r="L16" i="43"/>
  <c r="L12" i="43"/>
  <c r="L17" i="43"/>
  <c r="L15" i="43"/>
  <c r="L19" i="43"/>
  <c r="L21" i="43"/>
  <c r="L31" i="41" l="1"/>
  <c r="L15" i="41"/>
  <c r="L25" i="41"/>
  <c r="L33" i="41"/>
  <c r="L34" i="41"/>
  <c r="L21" i="41"/>
  <c r="L17" i="41"/>
  <c r="L22" i="41"/>
  <c r="L20" i="41"/>
  <c r="L26" i="41"/>
  <c r="L30" i="41"/>
  <c r="L16" i="41"/>
  <c r="L14" i="41"/>
  <c r="L12" i="41"/>
  <c r="L23" i="41"/>
  <c r="L32" i="41"/>
  <c r="L29" i="41"/>
  <c r="L13" i="41"/>
  <c r="L11" i="41"/>
  <c r="L27" i="41"/>
  <c r="L35" i="41"/>
  <c r="L18" i="41"/>
  <c r="L28" i="41"/>
  <c r="L19" i="41"/>
  <c r="N22" i="41"/>
  <c r="N30" i="41"/>
  <c r="N35" i="41"/>
  <c r="N13" i="41"/>
  <c r="N27" i="41"/>
  <c r="N21" i="41"/>
  <c r="N20" i="41"/>
  <c r="N17" i="41"/>
  <c r="N32" i="41"/>
  <c r="N33" i="41"/>
  <c r="N12" i="41"/>
  <c r="N14" i="41"/>
  <c r="N28" i="41"/>
  <c r="N34" i="41"/>
  <c r="N31" i="41"/>
  <c r="N23" i="41"/>
  <c r="N19" i="41"/>
  <c r="N15" i="41"/>
  <c r="N11" i="41"/>
  <c r="N29" i="41"/>
  <c r="N16" i="41"/>
  <c r="N25" i="41"/>
  <c r="N18" i="41"/>
  <c r="N24" i="41"/>
  <c r="N25" i="43"/>
  <c r="N22" i="42"/>
  <c r="L22" i="42"/>
  <c r="L25" i="43"/>
  <c r="L36" i="41" l="1"/>
  <c r="N36" i="41"/>
  <c r="H23" i="43"/>
  <c r="I25" i="43" l="1"/>
  <c r="J15" i="43" l="1"/>
  <c r="J17" i="43"/>
  <c r="J19" i="43"/>
  <c r="J16" i="43"/>
  <c r="J18" i="43"/>
  <c r="J24" i="43"/>
  <c r="J22" i="43"/>
  <c r="J20" i="43"/>
  <c r="J14" i="43"/>
  <c r="J23" i="43"/>
  <c r="J21" i="43"/>
  <c r="J13" i="43"/>
  <c r="J11" i="43"/>
  <c r="J12" i="43"/>
  <c r="E25" i="43" l="1"/>
  <c r="F23" i="43" s="1"/>
  <c r="J25" i="43"/>
  <c r="H11" i="43" l="1"/>
  <c r="H12" i="43"/>
  <c r="H13" i="43"/>
  <c r="H14" i="43"/>
  <c r="H19" i="43"/>
  <c r="H20" i="43"/>
  <c r="H22" i="43"/>
  <c r="H21" i="43"/>
  <c r="H24" i="43"/>
  <c r="F11" i="43" l="1"/>
  <c r="F12" i="43"/>
  <c r="F13" i="43"/>
  <c r="F14" i="43"/>
  <c r="F15" i="43"/>
  <c r="F16" i="43"/>
  <c r="F17" i="43"/>
  <c r="F18" i="43"/>
  <c r="F19" i="43"/>
  <c r="F20" i="43"/>
  <c r="F22" i="43"/>
  <c r="F21" i="43"/>
  <c r="F24" i="43"/>
  <c r="H25" i="43"/>
  <c r="F25" i="43" l="1"/>
  <c r="D25" i="43" l="1"/>
</calcChain>
</file>

<file path=xl/sharedStrings.xml><?xml version="1.0" encoding="utf-8"?>
<sst xmlns="http://schemas.openxmlformats.org/spreadsheetml/2006/main" count="178" uniqueCount="69">
  <si>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</si>
  <si>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</si>
  <si>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</si>
  <si>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</si>
  <si>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</si>
  <si>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</si>
  <si>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</si>
  <si>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</si>
  <si>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</si>
  <si>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</si>
  <si>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</si>
  <si>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</si>
  <si>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</si>
  <si>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</si>
  <si>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</si>
  <si>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</si>
  <si>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</si>
  <si>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</si>
  <si>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</si>
  <si>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</si>
  <si>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</si>
  <si>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</si>
  <si>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</si>
  <si>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</si>
  <si>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</si>
  <si>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</si>
  <si>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</si>
  <si>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</si>
  <si>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</si>
  <si>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</si>
  <si>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</si>
  <si>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</si>
  <si>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</si>
  <si>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</si>
  <si>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</si>
  <si>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</si>
  <si>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</si>
  <si>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</si>
  <si>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</si>
  <si>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</si>
  <si>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</si>
  <si>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</si>
  <si>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</si>
  <si>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</si>
  <si>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</si>
  <si>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</si>
  <si>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</si>
  <si>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Broj isplaćenih šteta </t>
  </si>
  <si>
    <t>BROJ I VRIJEDNOST ISPLAĆENIH ŠTETA PO DRUŠTVIMA ZA OSIGURANJE U BOSNI I HERCEGOVINI</t>
  </si>
  <si>
    <t>Udio (%)</t>
  </si>
  <si>
    <t>BROJ I VRIJEDNOST ISPLAĆENIH ŠTETA PO DRUŠTVIMA ZA OSIGURANJE U FEDERACIJI BOSNE I HERCEGOVINE*</t>
  </si>
  <si>
    <t>Adriatic osiguranje d.d.</t>
  </si>
  <si>
    <t>Ukupno:</t>
  </si>
  <si>
    <t>*Društva za osiguranje iz Federacije Bosne i Hercegovine i podružnice društava u Republici Srpskoj</t>
  </si>
  <si>
    <t>*Društva za osiguranje iz Republike Srpske i podružnice društava u Federaciji Bosne i Hercegovine</t>
  </si>
  <si>
    <t>Premium osiguranje a.d.</t>
  </si>
  <si>
    <t>NEŽIVOTNO OSIGURANJE</t>
  </si>
  <si>
    <t>ŽIVOTNO OSIGURANJE</t>
  </si>
  <si>
    <t>NEŽIVOTNO I ŽIVOTNO OSIGURANJE</t>
  </si>
  <si>
    <t>Vienna osiguranje d.d.</t>
  </si>
  <si>
    <t>Grawe osiguranje d.d.*</t>
  </si>
  <si>
    <t>ASA Central osiguranje d.d.*</t>
  </si>
  <si>
    <t>Central osiguranje d.d.**</t>
  </si>
  <si>
    <t>**Proces integracije Central osiguranja d.d. društvu ASA osiguranje d.d je započet u 2022. godini.</t>
  </si>
  <si>
    <t>***Proces integracije Central osiguranja d.d. društvu ASA osiguranje d.d je započet u 2022. godini.</t>
  </si>
  <si>
    <t>*ASA osiguranje d.d. je od 01.01.2023. godine počelo poslovati pod nazivom ASA Central osiguranje d.d.</t>
  </si>
  <si>
    <t>**ASA osiguranje d.d. je od 01.01.2023. godine počelo poslovati pod nazivom ASA Central osiguranje d.d.</t>
  </si>
  <si>
    <t>I-VI-2024</t>
  </si>
  <si>
    <t>BROJ I VRIJEDNOST ISPLAĆENIH ŠTETA PO DRUŠTVIMA ZA OSIGURANJE U REPUBLICI SRPSKOJ*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</si>
</sst>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#,##0_ ;\-#,##0\ 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</cellStyleXfs>
  <cellXfs count="73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5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5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166" fontId="9" fillId="0" borderId="8" xfId="6" applyNumberFormat="1" applyFont="1" applyFill="1" applyBorder="1" applyAlignment="1">
      <alignment horizontal="right" vertical="center"/>
    </xf>
    <xf numFmtId="3" fontId="16" fillId="0" borderId="0" xfId="3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/>
    <xf numFmtId="168" fontId="11" fillId="0" borderId="0" xfId="0" applyNumberFormat="1" applyFont="1" applyFill="1" applyBorder="1"/>
    <xf numFmtId="168" fontId="17" fillId="0" borderId="0" xfId="0" applyNumberFormat="1" applyFont="1" applyFill="1" applyBorder="1"/>
    <xf numFmtId="0" fontId="13" fillId="0" borderId="0" xfId="0" applyFont="1" applyFill="1" applyBorder="1"/>
    <xf numFmtId="168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8" fontId="18" fillId="0" borderId="0" xfId="0" applyNumberFormat="1" applyFont="1" applyFill="1" applyBorder="1"/>
    <xf numFmtId="168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5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5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4" fontId="19" fillId="0" borderId="0" xfId="0" applyNumberFormat="1" applyFont="1"/>
    <xf numFmtId="165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3" fontId="22" fillId="2" borderId="15" xfId="6" applyNumberFormat="1" applyFont="1" applyFill="1" applyBorder="1" applyAlignment="1">
      <alignment horizontal="right" vertical="center"/>
    </xf>
    <xf numFmtId="168" fontId="22" fillId="2" borderId="15" xfId="6" applyNumberFormat="1" applyFont="1" applyFill="1" applyBorder="1" applyAlignment="1">
      <alignment horizontal="right" vertical="center"/>
    </xf>
    <xf numFmtId="3" fontId="22" fillId="2" borderId="16" xfId="6" applyNumberFormat="1" applyFont="1" applyFill="1" applyBorder="1" applyAlignment="1">
      <alignment horizontal="right" vertical="center"/>
    </xf>
    <xf numFmtId="0" fontId="6" fillId="0" borderId="0" xfId="0" applyFont="1" applyFill="1" applyBorder="1"/>
    <xf numFmtId="3" fontId="4" fillId="2" borderId="15" xfId="6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7" fontId="7" fillId="3" borderId="0" xfId="6" applyNumberFormat="1" applyFont="1" applyFill="1" applyBorder="1" applyAlignment="1">
      <alignment horizontal="center" vertical="center" wrapText="1"/>
    </xf>
    <xf numFmtId="167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1">
    <cellStyle name="Normal 2" xfId="10" xr:uid="{00000000-0005-0000-0000-000002000000}"/>
    <cellStyle name="Normalno" xfId="0" builtinId="0"/>
    <cellStyle name="Normalno 2" xfId="1" xr:uid="{00000000-0005-0000-0000-000003000000}"/>
    <cellStyle name="Normalno 2 2" xfId="5" xr:uid="{00000000-0005-0000-0000-000004000000}"/>
    <cellStyle name="Normalno 3" xfId="7" xr:uid="{00000000-0005-0000-0000-000005000000}"/>
    <cellStyle name="Obično 2" xfId="2" xr:uid="{00000000-0005-0000-0000-000006000000}"/>
    <cellStyle name="Obično 2 2" xfId="3" xr:uid="{00000000-0005-0000-0000-000007000000}"/>
    <cellStyle name="Obično 3" xfId="8" xr:uid="{00000000-0005-0000-0000-000008000000}"/>
    <cellStyle name="Obično 4" xfId="4" xr:uid="{00000000-0005-0000-0000-000009000000}"/>
    <cellStyle name="Obično 4 2" xfId="9" xr:uid="{00000000-0005-0000-0000-00000A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75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59" t="s">
        <v>48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65" t="s">
        <v>7</v>
      </c>
      <c r="C8" s="70" t="s">
        <v>56</v>
      </c>
      <c r="D8" s="70"/>
      <c r="E8" s="71"/>
      <c r="F8" s="71"/>
      <c r="G8" s="70" t="s">
        <v>57</v>
      </c>
      <c r="H8" s="70"/>
      <c r="I8" s="70"/>
      <c r="J8" s="70"/>
      <c r="K8" s="70" t="s">
        <v>58</v>
      </c>
      <c r="L8" s="70"/>
      <c r="M8" s="70"/>
      <c r="N8" s="72"/>
    </row>
    <row r="9" spans="1:14" ht="19.5" customHeight="1" x14ac:dyDescent="0.25">
      <c r="A9" s="5"/>
      <c r="B9" s="66"/>
      <c r="C9" s="68" t="s">
        <v>47</v>
      </c>
      <c r="D9" s="68"/>
      <c r="E9" s="68" t="s">
        <v>20</v>
      </c>
      <c r="F9" s="68"/>
      <c r="G9" s="68" t="s">
        <v>47</v>
      </c>
      <c r="H9" s="68"/>
      <c r="I9" s="68" t="s">
        <v>20</v>
      </c>
      <c r="J9" s="68"/>
      <c r="K9" s="68" t="s">
        <v>47</v>
      </c>
      <c r="L9" s="68"/>
      <c r="M9" s="68" t="s">
        <v>20</v>
      </c>
      <c r="N9" s="69"/>
    </row>
    <row r="10" spans="1:14" ht="18.75" customHeight="1" thickBot="1" x14ac:dyDescent="0.3">
      <c r="A10" s="6"/>
      <c r="B10" s="67"/>
      <c r="C10" s="48" t="s">
        <v>67</v>
      </c>
      <c r="D10" s="53" t="s">
        <v>49</v>
      </c>
      <c r="E10" s="48" t="s">
        <v>67</v>
      </c>
      <c r="F10" s="7" t="s">
        <v>49</v>
      </c>
      <c r="G10" s="48" t="s">
        <v>67</v>
      </c>
      <c r="H10" s="53" t="s">
        <v>49</v>
      </c>
      <c r="I10" s="48" t="s">
        <v>67</v>
      </c>
      <c r="J10" s="7" t="s">
        <v>49</v>
      </c>
      <c r="K10" s="48" t="s">
        <v>67</v>
      </c>
      <c r="L10" s="53" t="s">
        <v>49</v>
      </c>
      <c r="M10" s="48" t="s">
        <v>67</v>
      </c>
      <c r="N10" s="11" t="s">
        <v>49</v>
      </c>
    </row>
    <row r="11" spans="1:14" x14ac:dyDescent="0.25">
      <c r="A11" s="43" t="s">
        <v>22</v>
      </c>
      <c r="B11" s="8" t="s">
        <v>51</v>
      </c>
      <c r="C11" s="50">
        <f>FBiH!C11</f>
        <v>11374</v>
      </c>
      <c r="D11" s="32">
        <f t="shared" ref="D11:D35" si="0">C11/C$36*100</f>
        <v>13.849619482496195</v>
      </c>
      <c r="E11" s="50">
        <f>FBiH!E11</f>
        <v>19985631</v>
      </c>
      <c r="F11" s="32">
        <f t="shared" ref="F11:F35" si="1">E11/E$36*100</f>
        <v>12.320435704416379</v>
      </c>
      <c r="G11" s="50">
        <f>FBiH!G11</f>
        <v>206</v>
      </c>
      <c r="H11" s="20">
        <f t="shared" ref="H11:H35" si="2">G11/G$36*100</f>
        <v>3.2278901947470147E-3</v>
      </c>
      <c r="I11" s="50">
        <f>FBiH!I11</f>
        <v>1652464</v>
      </c>
      <c r="J11" s="32">
        <f t="shared" ref="J11:J35" si="3">I11/I$36*100</f>
        <v>3.1041917682865643</v>
      </c>
      <c r="K11" s="50">
        <f>FBiH!K11</f>
        <v>11580</v>
      </c>
      <c r="L11" s="20">
        <f t="shared" ref="L11:L35" si="4">K11/K$36*100</f>
        <v>12.642887556909372</v>
      </c>
      <c r="M11" s="50">
        <f>FBiH!M11</f>
        <v>21638095</v>
      </c>
      <c r="N11" s="32">
        <f t="shared" ref="N11:N23" si="5">M11/M$36*100</f>
        <v>10.043274676951023</v>
      </c>
    </row>
    <row r="12" spans="1:14" x14ac:dyDescent="0.25">
      <c r="A12" s="43" t="s">
        <v>23</v>
      </c>
      <c r="B12" s="8" t="s">
        <v>61</v>
      </c>
      <c r="C12" s="49">
        <f>FBiH!C12</f>
        <v>15358</v>
      </c>
      <c r="D12" s="32">
        <f t="shared" si="0"/>
        <v>18.700761035007609</v>
      </c>
      <c r="E12" s="49">
        <f>FBiH!E12</f>
        <v>28397442</v>
      </c>
      <c r="F12" s="32">
        <f t="shared" si="1"/>
        <v>17.506020116697503</v>
      </c>
      <c r="G12" s="49">
        <f>FBiH!G12</f>
        <v>0</v>
      </c>
      <c r="H12" s="20">
        <f t="shared" si="2"/>
        <v>0</v>
      </c>
      <c r="I12" s="49">
        <f>FBiH!I12</f>
        <v>0</v>
      </c>
      <c r="J12" s="32">
        <f t="shared" si="3"/>
        <v>0</v>
      </c>
      <c r="K12" s="49">
        <f>FBiH!K12</f>
        <v>15358</v>
      </c>
      <c r="L12" s="20">
        <f t="shared" si="4"/>
        <v>16.767656917013309</v>
      </c>
      <c r="M12" s="49">
        <f>FBiH!M12</f>
        <v>28397442</v>
      </c>
      <c r="N12" s="32">
        <f t="shared" si="5"/>
        <v>13.180610868414499</v>
      </c>
    </row>
    <row r="13" spans="1:14" x14ac:dyDescent="0.25">
      <c r="A13" s="43" t="s">
        <v>24</v>
      </c>
      <c r="B13" s="8" t="s">
        <v>9</v>
      </c>
      <c r="C13" s="49">
        <f>RS!C11</f>
        <v>1017</v>
      </c>
      <c r="D13" s="32">
        <f t="shared" si="0"/>
        <v>1.2383561643835617</v>
      </c>
      <c r="E13" s="49">
        <f>RS!E11</f>
        <v>3092530.72</v>
      </c>
      <c r="F13" s="32">
        <f t="shared" si="1"/>
        <v>1.9064359739100805</v>
      </c>
      <c r="G13" s="49">
        <f>RS!G11</f>
        <v>0</v>
      </c>
      <c r="H13" s="20">
        <f t="shared" si="2"/>
        <v>0</v>
      </c>
      <c r="I13" s="49">
        <f>RS!I11</f>
        <v>0</v>
      </c>
      <c r="J13" s="32">
        <f t="shared" si="3"/>
        <v>0</v>
      </c>
      <c r="K13" s="49">
        <f>RS!K11</f>
        <v>1017</v>
      </c>
      <c r="L13" s="20">
        <f t="shared" si="4"/>
        <v>1.1103468605679474</v>
      </c>
      <c r="M13" s="49">
        <f>RS!M11</f>
        <v>3092530.72</v>
      </c>
      <c r="N13" s="32">
        <f t="shared" si="5"/>
        <v>1.4353913996527476</v>
      </c>
    </row>
    <row r="14" spans="1:14" x14ac:dyDescent="0.25">
      <c r="A14" s="43" t="s">
        <v>25</v>
      </c>
      <c r="B14" s="8" t="s">
        <v>0</v>
      </c>
      <c r="C14" s="49">
        <f>FBiH!C13</f>
        <v>1814</v>
      </c>
      <c r="D14" s="32">
        <f t="shared" si="0"/>
        <v>2.2088280060882801</v>
      </c>
      <c r="E14" s="49">
        <f>FBiH!E13</f>
        <v>4349842</v>
      </c>
      <c r="F14" s="32">
        <f t="shared" si="1"/>
        <v>2.6815239751684574</v>
      </c>
      <c r="G14" s="49">
        <f>FBiH!G13</f>
        <v>0</v>
      </c>
      <c r="H14" s="20">
        <f t="shared" si="2"/>
        <v>0</v>
      </c>
      <c r="I14" s="49">
        <f>FBiH!I13</f>
        <v>0</v>
      </c>
      <c r="J14" s="32">
        <f t="shared" si="3"/>
        <v>0</v>
      </c>
      <c r="K14" s="49">
        <f>FBiH!K13</f>
        <v>1814</v>
      </c>
      <c r="L14" s="20">
        <f t="shared" si="4"/>
        <v>1.9805006932844211</v>
      </c>
      <c r="M14" s="49">
        <f>FBiH!M13</f>
        <v>4349842</v>
      </c>
      <c r="N14" s="32">
        <f t="shared" si="5"/>
        <v>2.0189696924492657</v>
      </c>
    </row>
    <row r="15" spans="1:14" x14ac:dyDescent="0.25">
      <c r="A15" s="43" t="s">
        <v>26</v>
      </c>
      <c r="B15" s="8" t="s">
        <v>62</v>
      </c>
      <c r="C15" s="49">
        <f>FBiH!C14</f>
        <v>0</v>
      </c>
      <c r="D15" s="32">
        <f t="shared" si="0"/>
        <v>0</v>
      </c>
      <c r="E15" s="49">
        <f>FBiH!E14</f>
        <v>0</v>
      </c>
      <c r="F15" s="32">
        <f t="shared" si="1"/>
        <v>0</v>
      </c>
      <c r="G15" s="49">
        <f>FBiH!G14</f>
        <v>0</v>
      </c>
      <c r="H15" s="20">
        <f t="shared" si="2"/>
        <v>0</v>
      </c>
      <c r="I15" s="49">
        <f>FBiH!I14</f>
        <v>0</v>
      </c>
      <c r="J15" s="32">
        <f t="shared" si="3"/>
        <v>0</v>
      </c>
      <c r="K15" s="49">
        <f>FBiH!K14</f>
        <v>0</v>
      </c>
      <c r="L15" s="20">
        <f t="shared" si="4"/>
        <v>0</v>
      </c>
      <c r="M15" s="49">
        <f>FBiH!M14</f>
        <v>0</v>
      </c>
      <c r="N15" s="32">
        <f t="shared" si="5"/>
        <v>0</v>
      </c>
    </row>
    <row r="16" spans="1:14" x14ac:dyDescent="0.25">
      <c r="A16" s="43" t="s">
        <v>27</v>
      </c>
      <c r="B16" s="8" t="s">
        <v>1</v>
      </c>
      <c r="C16" s="49">
        <f>FBiH!C15</f>
        <v>3864</v>
      </c>
      <c r="D16" s="32">
        <f t="shared" si="0"/>
        <v>4.7050228310502282</v>
      </c>
      <c r="E16" s="49">
        <f>FBiH!E15</f>
        <v>10601150</v>
      </c>
      <c r="F16" s="32">
        <f t="shared" si="1"/>
        <v>6.5352345876832061</v>
      </c>
      <c r="G16" s="49">
        <f>FBiH!G15</f>
        <v>225</v>
      </c>
      <c r="H16" s="20">
        <f t="shared" si="2"/>
        <v>3.5256082224178558E-3</v>
      </c>
      <c r="I16" s="49">
        <f>FBiH!I15</f>
        <v>1984230</v>
      </c>
      <c r="J16" s="32">
        <f t="shared" si="3"/>
        <v>3.727421857533507</v>
      </c>
      <c r="K16" s="49">
        <f>FBiH!K15</f>
        <v>4089</v>
      </c>
      <c r="L16" s="20">
        <f t="shared" si="4"/>
        <v>4.4643149585667032</v>
      </c>
      <c r="M16" s="49">
        <f>FBiH!M15</f>
        <v>12585380</v>
      </c>
      <c r="N16" s="32">
        <f t="shared" si="5"/>
        <v>5.8414767221331578</v>
      </c>
    </row>
    <row r="17" spans="1:14" x14ac:dyDescent="0.25">
      <c r="A17" s="43" t="s">
        <v>28</v>
      </c>
      <c r="B17" s="8" t="s">
        <v>10</v>
      </c>
      <c r="C17" s="49">
        <f>RS!C12</f>
        <v>1808</v>
      </c>
      <c r="D17" s="32">
        <f t="shared" si="0"/>
        <v>2.2015220700152205</v>
      </c>
      <c r="E17" s="49">
        <f>RS!E12</f>
        <v>4926374.46</v>
      </c>
      <c r="F17" s="32">
        <f t="shared" si="1"/>
        <v>3.0369358760956287</v>
      </c>
      <c r="G17" s="49">
        <f>RS!G12</f>
        <v>0</v>
      </c>
      <c r="H17" s="20">
        <f t="shared" si="2"/>
        <v>0</v>
      </c>
      <c r="I17" s="49">
        <f>RS!I12</f>
        <v>0</v>
      </c>
      <c r="J17" s="32">
        <f t="shared" si="3"/>
        <v>0</v>
      </c>
      <c r="K17" s="49">
        <f>RS!K12</f>
        <v>1808</v>
      </c>
      <c r="L17" s="20">
        <f t="shared" si="4"/>
        <v>1.9739499743430176</v>
      </c>
      <c r="M17" s="49">
        <f>RS!M12</f>
        <v>4926374.46</v>
      </c>
      <c r="N17" s="32">
        <f t="shared" si="5"/>
        <v>2.2865659783495853</v>
      </c>
    </row>
    <row r="18" spans="1:14" x14ac:dyDescent="0.25">
      <c r="A18" s="43" t="s">
        <v>29</v>
      </c>
      <c r="B18" s="8" t="s">
        <v>11</v>
      </c>
      <c r="C18" s="49">
        <f>RS!C13</f>
        <v>2574</v>
      </c>
      <c r="D18" s="32">
        <f t="shared" si="0"/>
        <v>3.1342465753424658</v>
      </c>
      <c r="E18" s="49">
        <f>RS!E13</f>
        <v>7306571.8799999999</v>
      </c>
      <c r="F18" s="32">
        <f t="shared" si="1"/>
        <v>4.5042435271238972</v>
      </c>
      <c r="G18" s="49">
        <f>RS!G13</f>
        <v>0</v>
      </c>
      <c r="H18" s="20">
        <f t="shared" si="2"/>
        <v>0</v>
      </c>
      <c r="I18" s="49">
        <f>RS!I13</f>
        <v>0</v>
      </c>
      <c r="J18" s="32">
        <f t="shared" si="3"/>
        <v>0</v>
      </c>
      <c r="K18" s="49">
        <f>RS!K13</f>
        <v>2574</v>
      </c>
      <c r="L18" s="20">
        <f t="shared" si="4"/>
        <v>2.8102584258622385</v>
      </c>
      <c r="M18" s="49">
        <f>RS!M13</f>
        <v>7306571.8799999999</v>
      </c>
      <c r="N18" s="32">
        <f t="shared" si="5"/>
        <v>3.3913294279245205</v>
      </c>
    </row>
    <row r="19" spans="1:14" x14ac:dyDescent="0.25">
      <c r="A19" s="43" t="s">
        <v>30</v>
      </c>
      <c r="B19" s="8" t="s">
        <v>2</v>
      </c>
      <c r="C19" s="49">
        <f>FBiH!C16</f>
        <v>7415</v>
      </c>
      <c r="D19" s="32">
        <f t="shared" si="0"/>
        <v>9.0289193302891935</v>
      </c>
      <c r="E19" s="49">
        <f>FBiH!E16</f>
        <v>15303353</v>
      </c>
      <c r="F19" s="32">
        <f t="shared" si="1"/>
        <v>9.4339766754668641</v>
      </c>
      <c r="G19" s="49">
        <f>FBiH!G16</f>
        <v>0</v>
      </c>
      <c r="H19" s="20">
        <f t="shared" si="2"/>
        <v>0</v>
      </c>
      <c r="I19" s="49">
        <f>FBiH!I16</f>
        <v>0</v>
      </c>
      <c r="J19" s="32">
        <f t="shared" si="3"/>
        <v>0</v>
      </c>
      <c r="K19" s="49">
        <f>FBiH!K16</f>
        <v>7415</v>
      </c>
      <c r="L19" s="20">
        <f t="shared" si="4"/>
        <v>8.0955968250848862</v>
      </c>
      <c r="M19" s="49">
        <f>FBiH!M16</f>
        <v>15303353</v>
      </c>
      <c r="N19" s="32">
        <f t="shared" si="5"/>
        <v>7.1030179716533501</v>
      </c>
    </row>
    <row r="20" spans="1:14" x14ac:dyDescent="0.25">
      <c r="A20" s="43" t="s">
        <v>31</v>
      </c>
      <c r="B20" s="8" t="s">
        <v>19</v>
      </c>
      <c r="C20" s="49">
        <f>RS!C14</f>
        <v>607</v>
      </c>
      <c r="D20" s="32">
        <f t="shared" si="0"/>
        <v>0.73911719939117193</v>
      </c>
      <c r="E20" s="49">
        <f>RS!E14</f>
        <v>2080968.14</v>
      </c>
      <c r="F20" s="32">
        <f t="shared" si="1"/>
        <v>1.2828433674077611</v>
      </c>
      <c r="G20" s="49">
        <f>RS!G14</f>
        <v>0</v>
      </c>
      <c r="H20" s="20">
        <f t="shared" si="2"/>
        <v>0</v>
      </c>
      <c r="I20" s="49">
        <f>RS!I14</f>
        <v>0</v>
      </c>
      <c r="J20" s="32">
        <f t="shared" si="3"/>
        <v>0</v>
      </c>
      <c r="K20" s="49">
        <f>RS!K14</f>
        <v>607</v>
      </c>
      <c r="L20" s="20">
        <f t="shared" si="4"/>
        <v>0.66271439957201972</v>
      </c>
      <c r="M20" s="49">
        <f>RS!M14</f>
        <v>2080968.14</v>
      </c>
      <c r="N20" s="32">
        <f t="shared" si="5"/>
        <v>0.96587683083949261</v>
      </c>
    </row>
    <row r="21" spans="1:14" x14ac:dyDescent="0.25">
      <c r="A21" s="43" t="s">
        <v>32</v>
      </c>
      <c r="B21" s="8" t="s">
        <v>13</v>
      </c>
      <c r="C21" s="49">
        <f>RS!C15</f>
        <v>751</v>
      </c>
      <c r="D21" s="32">
        <f t="shared" si="0"/>
        <v>0.91445966514459665</v>
      </c>
      <c r="E21" s="49">
        <f>RS!E15</f>
        <v>2422145.75</v>
      </c>
      <c r="F21" s="32">
        <f t="shared" si="1"/>
        <v>1.4931673150375082</v>
      </c>
      <c r="G21" s="49">
        <f>RS!I15</f>
        <v>6373386.5599999996</v>
      </c>
      <c r="H21" s="20">
        <f t="shared" si="2"/>
        <v>99.866951380370892</v>
      </c>
      <c r="I21" s="49">
        <f>RS!I15</f>
        <v>6373386.5599999996</v>
      </c>
      <c r="J21" s="32">
        <f t="shared" si="3"/>
        <v>11.972553771616337</v>
      </c>
      <c r="K21" s="49">
        <f>RS!K15</f>
        <v>1728</v>
      </c>
      <c r="L21" s="20">
        <f t="shared" si="4"/>
        <v>1.8866070551242997</v>
      </c>
      <c r="M21" s="49">
        <f>RS!M15</f>
        <v>8795532.3099999987</v>
      </c>
      <c r="N21" s="32">
        <f t="shared" si="5"/>
        <v>4.0824271692737977</v>
      </c>
    </row>
    <row r="22" spans="1:14" x14ac:dyDescent="0.25">
      <c r="A22" s="43" t="s">
        <v>33</v>
      </c>
      <c r="B22" s="8" t="s">
        <v>60</v>
      </c>
      <c r="C22" s="49">
        <f>FBiH!C17</f>
        <v>2465</v>
      </c>
      <c r="D22" s="32">
        <f t="shared" si="0"/>
        <v>3.0015220700152208</v>
      </c>
      <c r="E22" s="49">
        <f>FBiH!E17</f>
        <v>4810175</v>
      </c>
      <c r="F22" s="32">
        <f t="shared" si="1"/>
        <v>2.9653030126740085</v>
      </c>
      <c r="G22" s="49">
        <f>FBiH!G17</f>
        <v>1183</v>
      </c>
      <c r="H22" s="20">
        <f t="shared" si="2"/>
        <v>1.8536864564979213E-2</v>
      </c>
      <c r="I22" s="49">
        <f>FBiH!I17</f>
        <v>11651444</v>
      </c>
      <c r="J22" s="32">
        <f t="shared" si="3"/>
        <v>21.887506507525657</v>
      </c>
      <c r="K22" s="49">
        <f>FBiH!K17</f>
        <v>3648</v>
      </c>
      <c r="L22" s="20">
        <f t="shared" si="4"/>
        <v>3.9828371163735223</v>
      </c>
      <c r="M22" s="49">
        <f>FBiH!M17</f>
        <v>16461619</v>
      </c>
      <c r="N22" s="32">
        <f t="shared" si="5"/>
        <v>7.6406246134105533</v>
      </c>
    </row>
    <row r="23" spans="1:14" x14ac:dyDescent="0.25">
      <c r="A23" s="43" t="s">
        <v>34</v>
      </c>
      <c r="B23" s="8" t="s">
        <v>14</v>
      </c>
      <c r="C23" s="49">
        <f>RS!C16</f>
        <v>407</v>
      </c>
      <c r="D23" s="32">
        <f t="shared" si="0"/>
        <v>0.49558599695586003</v>
      </c>
      <c r="E23" s="49">
        <f>RS!E16</f>
        <v>1191727.73</v>
      </c>
      <c r="F23" s="32">
        <f t="shared" si="1"/>
        <v>0.73465805881410906</v>
      </c>
      <c r="G23" s="49">
        <f>RS!G16</f>
        <v>0</v>
      </c>
      <c r="H23" s="32">
        <f t="shared" si="2"/>
        <v>0</v>
      </c>
      <c r="I23" s="49">
        <f>RS!I16</f>
        <v>0</v>
      </c>
      <c r="J23" s="32">
        <f t="shared" si="3"/>
        <v>0</v>
      </c>
      <c r="K23" s="49">
        <f>RS!K16</f>
        <v>407</v>
      </c>
      <c r="L23" s="32">
        <f t="shared" si="4"/>
        <v>0.44435710152522573</v>
      </c>
      <c r="M23" s="49">
        <f>RS!M16</f>
        <v>1191727.73</v>
      </c>
      <c r="N23" s="32">
        <f t="shared" si="5"/>
        <v>0.55313783087325052</v>
      </c>
    </row>
    <row r="24" spans="1:14" x14ac:dyDescent="0.25">
      <c r="A24" s="43" t="s">
        <v>35</v>
      </c>
      <c r="B24" s="8" t="s">
        <v>15</v>
      </c>
      <c r="C24" s="49">
        <f>RS!C17</f>
        <v>1609</v>
      </c>
      <c r="D24" s="32">
        <f t="shared" si="0"/>
        <v>1.9592085235920851</v>
      </c>
      <c r="E24" s="49">
        <f>RS!E17</f>
        <v>4196469.84</v>
      </c>
      <c r="F24" s="32">
        <f t="shared" si="1"/>
        <v>2.5869754549777531</v>
      </c>
      <c r="G24" s="49">
        <f>RS!G17</f>
        <v>0</v>
      </c>
      <c r="H24" s="32">
        <f t="shared" si="2"/>
        <v>0</v>
      </c>
      <c r="I24" s="49">
        <f>RS!I17</f>
        <v>0</v>
      </c>
      <c r="J24" s="32">
        <f t="shared" si="3"/>
        <v>0</v>
      </c>
      <c r="K24" s="49">
        <f>RS!K17</f>
        <v>1609</v>
      </c>
      <c r="L24" s="32">
        <f t="shared" si="4"/>
        <v>1.7566844627864575</v>
      </c>
      <c r="M24" s="49">
        <f>RS!M17</f>
        <v>4196469.84</v>
      </c>
      <c r="N24" s="32">
        <f t="shared" ref="N24:N35" si="6">M24/M$36*100</f>
        <v>1.9477823383556043</v>
      </c>
    </row>
    <row r="25" spans="1:14" x14ac:dyDescent="0.25">
      <c r="A25" s="43" t="s">
        <v>36</v>
      </c>
      <c r="B25" s="8" t="s">
        <v>16</v>
      </c>
      <c r="C25" s="49">
        <f>RS!C18</f>
        <v>801</v>
      </c>
      <c r="D25" s="32">
        <f t="shared" si="0"/>
        <v>0.97534246575342465</v>
      </c>
      <c r="E25" s="49">
        <f>RS!E18</f>
        <v>2637765.4700000002</v>
      </c>
      <c r="F25" s="32">
        <f t="shared" si="1"/>
        <v>1.6260892576503916</v>
      </c>
      <c r="G25" s="49">
        <f>RS!G18</f>
        <v>0</v>
      </c>
      <c r="H25" s="32">
        <f t="shared" si="2"/>
        <v>0</v>
      </c>
      <c r="I25" s="49">
        <f>RS!I18</f>
        <v>0</v>
      </c>
      <c r="J25" s="32">
        <f t="shared" si="3"/>
        <v>0</v>
      </c>
      <c r="K25" s="49">
        <f>RS!K18</f>
        <v>801</v>
      </c>
      <c r="L25" s="32">
        <f t="shared" si="4"/>
        <v>0.87452097867740997</v>
      </c>
      <c r="M25" s="49">
        <f>RS!M18</f>
        <v>2637765.4700000002</v>
      </c>
      <c r="N25" s="32">
        <f t="shared" si="6"/>
        <v>1.2243130991238746</v>
      </c>
    </row>
    <row r="26" spans="1:14" x14ac:dyDescent="0.25">
      <c r="A26" s="43" t="s">
        <v>37</v>
      </c>
      <c r="B26" s="8" t="s">
        <v>8</v>
      </c>
      <c r="C26" s="49">
        <f>RS!C19</f>
        <v>2015</v>
      </c>
      <c r="D26" s="32">
        <f t="shared" si="0"/>
        <v>2.4535768645357687</v>
      </c>
      <c r="E26" s="49">
        <f>RS!E19</f>
        <v>4793877.24</v>
      </c>
      <c r="F26" s="32">
        <f t="shared" si="1"/>
        <v>2.9552560192012476</v>
      </c>
      <c r="G26" s="49">
        <f>RS!G19</f>
        <v>0</v>
      </c>
      <c r="H26" s="32">
        <f t="shared" si="2"/>
        <v>0</v>
      </c>
      <c r="I26" s="49">
        <f>RS!I19</f>
        <v>0</v>
      </c>
      <c r="J26" s="32">
        <f t="shared" si="3"/>
        <v>0</v>
      </c>
      <c r="K26" s="49">
        <f>RS!K19</f>
        <v>2015</v>
      </c>
      <c r="L26" s="32">
        <f t="shared" si="4"/>
        <v>2.1999497778214492</v>
      </c>
      <c r="M26" s="49">
        <f>RS!M19</f>
        <v>4793877.24</v>
      </c>
      <c r="N26" s="32">
        <f t="shared" si="6"/>
        <v>2.2250676822014075</v>
      </c>
    </row>
    <row r="27" spans="1:14" x14ac:dyDescent="0.25">
      <c r="A27" s="43" t="s">
        <v>38</v>
      </c>
      <c r="B27" s="8" t="s">
        <v>12</v>
      </c>
      <c r="C27" s="49">
        <f>RS!C20</f>
        <v>662</v>
      </c>
      <c r="D27" s="32">
        <f t="shared" si="0"/>
        <v>0.80608828006088273</v>
      </c>
      <c r="E27" s="49">
        <f>RS!E20</f>
        <v>1840601.59</v>
      </c>
      <c r="F27" s="32">
        <f t="shared" si="1"/>
        <v>1.1346658780521646</v>
      </c>
      <c r="G27" s="49">
        <f>RS!G20</f>
        <v>0</v>
      </c>
      <c r="H27" s="32">
        <f t="shared" si="2"/>
        <v>0</v>
      </c>
      <c r="I27" s="49">
        <f>RS!I20</f>
        <v>0</v>
      </c>
      <c r="J27" s="32">
        <f t="shared" si="3"/>
        <v>0</v>
      </c>
      <c r="K27" s="49">
        <f>RS!K20</f>
        <v>662</v>
      </c>
      <c r="L27" s="32">
        <f t="shared" si="4"/>
        <v>0.72276265653488803</v>
      </c>
      <c r="M27" s="49">
        <f>RS!M20</f>
        <v>1840601.59</v>
      </c>
      <c r="N27" s="32">
        <f t="shared" si="6"/>
        <v>0.85431122005901128</v>
      </c>
    </row>
    <row r="28" spans="1:14" x14ac:dyDescent="0.25">
      <c r="A28" s="43" t="s">
        <v>39</v>
      </c>
      <c r="B28" s="8" t="s">
        <v>55</v>
      </c>
      <c r="C28" s="49">
        <f>RS!C21</f>
        <v>1253</v>
      </c>
      <c r="D28" s="32">
        <f t="shared" si="0"/>
        <v>1.5257229832572299</v>
      </c>
      <c r="E28" s="49">
        <f>RS!E21</f>
        <v>3531721.26</v>
      </c>
      <c r="F28" s="32">
        <f t="shared" si="1"/>
        <v>2.177181431486972</v>
      </c>
      <c r="G28" s="49">
        <f>RS!G21</f>
        <v>0</v>
      </c>
      <c r="H28" s="32">
        <f t="shared" si="2"/>
        <v>0</v>
      </c>
      <c r="I28" s="49">
        <f>RS!I21</f>
        <v>0</v>
      </c>
      <c r="J28" s="32">
        <f t="shared" si="3"/>
        <v>0</v>
      </c>
      <c r="K28" s="49">
        <f>RS!K21</f>
        <v>1253</v>
      </c>
      <c r="L28" s="32">
        <f t="shared" si="4"/>
        <v>1.3680084722631642</v>
      </c>
      <c r="M28" s="49">
        <f>RS!M21</f>
        <v>3531721.26</v>
      </c>
      <c r="N28" s="32">
        <f t="shared" si="6"/>
        <v>1.639240732449301</v>
      </c>
    </row>
    <row r="29" spans="1:14" x14ac:dyDescent="0.25">
      <c r="A29" s="43" t="s">
        <v>40</v>
      </c>
      <c r="B29" s="8" t="s">
        <v>4</v>
      </c>
      <c r="C29" s="49">
        <f>FBiH!C18</f>
        <v>6382</v>
      </c>
      <c r="D29" s="32">
        <f t="shared" si="0"/>
        <v>7.7710806697108072</v>
      </c>
      <c r="E29" s="49">
        <f>FBiH!E18</f>
        <v>17416450</v>
      </c>
      <c r="F29" s="32">
        <f t="shared" si="1"/>
        <v>10.736626350410585</v>
      </c>
      <c r="G29" s="49">
        <f>FBiH!G18</f>
        <v>398</v>
      </c>
      <c r="H29" s="32">
        <f t="shared" si="2"/>
        <v>6.2364092112102507E-3</v>
      </c>
      <c r="I29" s="49">
        <f>FBiH!I18</f>
        <v>1611072</v>
      </c>
      <c r="J29" s="32">
        <f t="shared" si="3"/>
        <v>3.0264359408235042</v>
      </c>
      <c r="K29" s="49">
        <f>FBiH!K18</f>
        <v>6780</v>
      </c>
      <c r="L29" s="32">
        <f t="shared" si="4"/>
        <v>7.4023124037863148</v>
      </c>
      <c r="M29" s="49">
        <f>FBiH!M18</f>
        <v>19027522</v>
      </c>
      <c r="N29" s="32">
        <f t="shared" si="6"/>
        <v>8.831582903565609</v>
      </c>
    </row>
    <row r="30" spans="1:14" x14ac:dyDescent="0.25">
      <c r="A30" s="43" t="s">
        <v>41</v>
      </c>
      <c r="B30" s="8" t="s">
        <v>18</v>
      </c>
      <c r="C30" s="49">
        <f>RS!C22</f>
        <v>190</v>
      </c>
      <c r="D30" s="32">
        <f t="shared" si="0"/>
        <v>0.23135464231354644</v>
      </c>
      <c r="E30" s="49">
        <f>RS!E22</f>
        <v>494884.43</v>
      </c>
      <c r="F30" s="32">
        <f t="shared" si="1"/>
        <v>0.30507877389168986</v>
      </c>
      <c r="G30" s="49">
        <f>RS!G22</f>
        <v>0</v>
      </c>
      <c r="H30" s="32">
        <f t="shared" si="2"/>
        <v>0</v>
      </c>
      <c r="I30" s="49">
        <f>RS!I22</f>
        <v>0</v>
      </c>
      <c r="J30" s="32">
        <f t="shared" si="3"/>
        <v>0</v>
      </c>
      <c r="K30" s="49">
        <f>RS!K22</f>
        <v>190</v>
      </c>
      <c r="L30" s="32">
        <f t="shared" si="4"/>
        <v>0.20743943314445426</v>
      </c>
      <c r="M30" s="49">
        <f>RS!M22</f>
        <v>494884.43</v>
      </c>
      <c r="N30" s="32">
        <f t="shared" si="6"/>
        <v>0.22969953056571485</v>
      </c>
    </row>
    <row r="31" spans="1:14" x14ac:dyDescent="0.25">
      <c r="A31" s="43" t="s">
        <v>42</v>
      </c>
      <c r="B31" s="8" t="s">
        <v>17</v>
      </c>
      <c r="C31" s="49">
        <f>RS!C23</f>
        <v>1092</v>
      </c>
      <c r="D31" s="32">
        <f t="shared" si="0"/>
        <v>1.3296803652968037</v>
      </c>
      <c r="E31" s="49">
        <f>RS!E23</f>
        <v>2660748.36</v>
      </c>
      <c r="F31" s="32">
        <f t="shared" si="1"/>
        <v>1.640257397677928</v>
      </c>
      <c r="G31" s="49">
        <f>RS!G23</f>
        <v>0</v>
      </c>
      <c r="H31" s="32">
        <f t="shared" si="2"/>
        <v>0</v>
      </c>
      <c r="I31" s="49">
        <f>RS!I23</f>
        <v>0</v>
      </c>
      <c r="J31" s="32">
        <f t="shared" si="3"/>
        <v>0</v>
      </c>
      <c r="K31" s="49">
        <f>RS!K23</f>
        <v>1092</v>
      </c>
      <c r="L31" s="32">
        <f t="shared" si="4"/>
        <v>1.192230847335495</v>
      </c>
      <c r="M31" s="49">
        <f>RS!M23</f>
        <v>2660748.36</v>
      </c>
      <c r="N31" s="32">
        <f t="shared" si="6"/>
        <v>1.2349805574717627</v>
      </c>
    </row>
    <row r="32" spans="1:14" x14ac:dyDescent="0.25">
      <c r="A32" s="43" t="s">
        <v>43</v>
      </c>
      <c r="B32" s="8" t="s">
        <v>5</v>
      </c>
      <c r="C32" s="49">
        <f>FBiH!C19</f>
        <v>5725</v>
      </c>
      <c r="D32" s="32">
        <f t="shared" si="0"/>
        <v>6.9710806697108065</v>
      </c>
      <c r="E32" s="49">
        <f>FBiH!E19</f>
        <v>7290967</v>
      </c>
      <c r="F32" s="32">
        <f t="shared" si="1"/>
        <v>4.4946236697015758</v>
      </c>
      <c r="G32" s="49">
        <f>FBiH!G19</f>
        <v>2675</v>
      </c>
      <c r="H32" s="32">
        <f t="shared" si="2"/>
        <v>4.1915564422078951E-2</v>
      </c>
      <c r="I32" s="49">
        <f>FBiH!I19</f>
        <v>6184609</v>
      </c>
      <c r="J32" s="32">
        <f t="shared" si="3"/>
        <v>11.617930767551364</v>
      </c>
      <c r="K32" s="49">
        <f>FBiH!K19</f>
        <v>8400</v>
      </c>
      <c r="L32" s="32">
        <f t="shared" si="4"/>
        <v>9.1710065179653473</v>
      </c>
      <c r="M32" s="49">
        <f>FBiH!M19</f>
        <v>13475576</v>
      </c>
      <c r="N32" s="32">
        <f t="shared" si="6"/>
        <v>6.2546592571170869</v>
      </c>
    </row>
    <row r="33" spans="1:14" x14ac:dyDescent="0.25">
      <c r="A33" s="43" t="s">
        <v>44</v>
      </c>
      <c r="B33" s="8" t="s">
        <v>6</v>
      </c>
      <c r="C33" s="49">
        <f>FBiH!C20</f>
        <v>10371</v>
      </c>
      <c r="D33" s="32">
        <f t="shared" si="0"/>
        <v>12.628310502283105</v>
      </c>
      <c r="E33" s="49">
        <f>FBiH!E20</f>
        <v>7318251</v>
      </c>
      <c r="F33" s="32">
        <f t="shared" si="1"/>
        <v>4.5114432921472867</v>
      </c>
      <c r="G33" s="49">
        <f>FBiH!G20</f>
        <v>1839</v>
      </c>
      <c r="H33" s="32">
        <f t="shared" si="2"/>
        <v>2.8815971204561936E-2</v>
      </c>
      <c r="I33" s="49">
        <f>FBiH!I20</f>
        <v>12351449</v>
      </c>
      <c r="J33" s="32">
        <f t="shared" si="3"/>
        <v>23.202482058435955</v>
      </c>
      <c r="K33" s="49">
        <f>FBiH!K20</f>
        <v>12210</v>
      </c>
      <c r="L33" s="32">
        <f t="shared" si="4"/>
        <v>13.330713045756774</v>
      </c>
      <c r="M33" s="49">
        <f>FBiH!M20</f>
        <v>19669700</v>
      </c>
      <c r="N33" s="32">
        <f t="shared" si="6"/>
        <v>9.1296484239127125</v>
      </c>
    </row>
    <row r="34" spans="1:14" x14ac:dyDescent="0.25">
      <c r="A34" s="43" t="s">
        <v>45</v>
      </c>
      <c r="B34" s="8" t="s">
        <v>59</v>
      </c>
      <c r="C34" s="49">
        <f>FBiH!C21</f>
        <v>306</v>
      </c>
      <c r="D34" s="32">
        <f t="shared" si="0"/>
        <v>0.37260273972602742</v>
      </c>
      <c r="E34" s="49">
        <f>FBiH!E21</f>
        <v>252125</v>
      </c>
      <c r="F34" s="32">
        <f t="shared" si="1"/>
        <v>0.15542615852238939</v>
      </c>
      <c r="G34" s="49">
        <f>FBiH!G21</f>
        <v>1818</v>
      </c>
      <c r="H34" s="32">
        <f t="shared" si="2"/>
        <v>2.8486914437136274E-2</v>
      </c>
      <c r="I34" s="49">
        <f>FBiH!I21</f>
        <v>10635514</v>
      </c>
      <c r="J34" s="32">
        <f t="shared" si="3"/>
        <v>19.979058551530628</v>
      </c>
      <c r="K34" s="49">
        <f>FBiH!K21</f>
        <v>2124</v>
      </c>
      <c r="L34" s="32">
        <f t="shared" si="4"/>
        <v>2.318954505256952</v>
      </c>
      <c r="M34" s="49">
        <f>FBiH!M21</f>
        <v>10887639</v>
      </c>
      <c r="N34" s="32">
        <f t="shared" si="6"/>
        <v>5.0534739338414205</v>
      </c>
    </row>
    <row r="35" spans="1:14" x14ac:dyDescent="0.25">
      <c r="A35" s="43" t="s">
        <v>46</v>
      </c>
      <c r="B35" s="8" t="s">
        <v>21</v>
      </c>
      <c r="C35" s="49">
        <f>RS!C24</f>
        <v>2265</v>
      </c>
      <c r="D35" s="32">
        <f t="shared" si="0"/>
        <v>2.7579908675799087</v>
      </c>
      <c r="E35" s="49">
        <f>RS!E24</f>
        <v>5313521.13</v>
      </c>
      <c r="F35" s="32">
        <f t="shared" si="1"/>
        <v>3.275598125784613</v>
      </c>
      <c r="G35" s="49">
        <f>RS!G24</f>
        <v>147</v>
      </c>
      <c r="H35" s="32">
        <f t="shared" si="2"/>
        <v>2.3033973719796654E-3</v>
      </c>
      <c r="I35" s="49">
        <f>RS!I24</f>
        <v>789140.57000000007</v>
      </c>
      <c r="J35" s="32">
        <f t="shared" si="3"/>
        <v>1.4824187766964769</v>
      </c>
      <c r="K35" s="49">
        <f>RS!K24</f>
        <v>2412</v>
      </c>
      <c r="L35" s="32">
        <f t="shared" si="4"/>
        <v>2.6333890144443353</v>
      </c>
      <c r="M35" s="49">
        <f>RS!M24</f>
        <v>6102661.7000000002</v>
      </c>
      <c r="N35" s="32">
        <f t="shared" si="6"/>
        <v>2.8325371394112508</v>
      </c>
    </row>
    <row r="36" spans="1:14" ht="15.75" thickBot="1" x14ac:dyDescent="0.3">
      <c r="A36" s="55"/>
      <c r="B36" s="56" t="s">
        <v>52</v>
      </c>
      <c r="C36" s="60">
        <f>SUM(C11:C35)</f>
        <v>82125</v>
      </c>
      <c r="D36" s="61">
        <f>SUM(D11:D35)</f>
        <v>99.999999999999986</v>
      </c>
      <c r="E36" s="60">
        <f>SUM(E11:E35)</f>
        <v>162215294</v>
      </c>
      <c r="F36" s="61">
        <f>SUM(F11:F35)</f>
        <v>100</v>
      </c>
      <c r="G36" s="60">
        <f>SUM(G11:G35)</f>
        <v>6381877.5599999996</v>
      </c>
      <c r="H36" s="61">
        <f>SUM(H11:H23)</f>
        <v>99.89224174335304</v>
      </c>
      <c r="I36" s="60">
        <f t="shared" ref="I36:N36" si="7">SUM(I11:I35)</f>
        <v>53233309.130000003</v>
      </c>
      <c r="J36" s="62">
        <f t="shared" si="7"/>
        <v>99.999999999999986</v>
      </c>
      <c r="K36" s="64">
        <f t="shared" si="7"/>
        <v>91593</v>
      </c>
      <c r="L36" s="61">
        <f t="shared" si="7"/>
        <v>100</v>
      </c>
      <c r="M36" s="64">
        <f t="shared" si="7"/>
        <v>215448603.13</v>
      </c>
      <c r="N36" s="57">
        <f t="shared" si="7"/>
        <v>99.999999999999972</v>
      </c>
    </row>
    <row r="39" spans="1:14" x14ac:dyDescent="0.25">
      <c r="B39" t="s">
        <v>65</v>
      </c>
    </row>
    <row r="40" spans="1:14" x14ac:dyDescent="0.25">
      <c r="B40" t="s">
        <v>63</v>
      </c>
      <c r="C40" s="12"/>
      <c r="D40" s="12"/>
      <c r="H40" s="13"/>
      <c r="I40" s="13"/>
    </row>
    <row r="41" spans="1:14" x14ac:dyDescent="0.25">
      <c r="C41" s="37"/>
    </row>
    <row r="42" spans="1:14" x14ac:dyDescent="0.25">
      <c r="B42" s="45"/>
      <c r="C42" s="9"/>
    </row>
    <row r="43" spans="1:14" x14ac:dyDescent="0.25">
      <c r="B43" s="45"/>
    </row>
    <row r="44" spans="1:14" x14ac:dyDescent="0.25">
      <c r="B44" s="45"/>
      <c r="C44" s="9"/>
      <c r="E44" s="38"/>
      <c r="F44" s="38"/>
    </row>
    <row r="45" spans="1:14" x14ac:dyDescent="0.25">
      <c r="B45" s="45"/>
      <c r="C45" s="9"/>
      <c r="D45" s="19"/>
      <c r="I45" s="9"/>
    </row>
    <row r="46" spans="1:14" x14ac:dyDescent="0.25">
      <c r="B46" s="45"/>
      <c r="C46" s="9"/>
      <c r="I46" s="9"/>
    </row>
    <row r="47" spans="1:14" x14ac:dyDescent="0.25">
      <c r="B47" s="45"/>
    </row>
    <row r="48" spans="1:14" x14ac:dyDescent="0.25">
      <c r="B48" s="45"/>
      <c r="C48" s="46"/>
      <c r="D48" s="46"/>
      <c r="E48" s="46"/>
      <c r="F48" s="46"/>
    </row>
    <row r="49" spans="2:6" x14ac:dyDescent="0.25">
      <c r="B49" s="45"/>
      <c r="C49" s="46"/>
      <c r="D49" s="46"/>
      <c r="E49" s="46"/>
      <c r="F49" s="46"/>
    </row>
    <row r="50" spans="2:6" x14ac:dyDescent="0.25">
      <c r="B50" s="45"/>
      <c r="C50" s="46"/>
      <c r="D50" s="47"/>
      <c r="E50" s="46"/>
      <c r="F50" s="46"/>
    </row>
    <row r="51" spans="2:6" x14ac:dyDescent="0.25">
      <c r="B51" s="45"/>
      <c r="C51" s="46"/>
      <c r="D51" s="46"/>
      <c r="E51" s="46"/>
      <c r="F51" s="46"/>
    </row>
    <row r="52" spans="2:6" x14ac:dyDescent="0.25">
      <c r="B52" s="45"/>
      <c r="C52" s="46"/>
      <c r="D52" s="46"/>
      <c r="E52" s="46"/>
      <c r="F52" s="46"/>
    </row>
    <row r="53" spans="2:6" x14ac:dyDescent="0.25">
      <c r="B53" s="45"/>
      <c r="C53" s="46"/>
      <c r="D53" s="46"/>
      <c r="E53" s="46"/>
      <c r="F53" s="46"/>
    </row>
    <row r="54" spans="2:6" x14ac:dyDescent="0.25">
      <c r="B54" s="45"/>
      <c r="C54" s="46"/>
      <c r="D54" s="46"/>
      <c r="E54" s="46"/>
      <c r="F54" s="46"/>
    </row>
    <row r="55" spans="2:6" x14ac:dyDescent="0.25">
      <c r="B55" s="45"/>
      <c r="C55" s="46"/>
      <c r="D55" s="46"/>
      <c r="E55" s="46"/>
      <c r="F55" s="46"/>
    </row>
    <row r="56" spans="2:6" x14ac:dyDescent="0.25">
      <c r="B56" s="45"/>
      <c r="C56" s="46"/>
      <c r="D56" s="46"/>
      <c r="E56" s="46"/>
      <c r="F56" s="46"/>
    </row>
    <row r="57" spans="2:6" x14ac:dyDescent="0.25">
      <c r="B57" s="45"/>
      <c r="C57" s="46"/>
      <c r="D57" s="46"/>
      <c r="E57" s="46"/>
      <c r="F57" s="46"/>
    </row>
    <row r="58" spans="2:6" x14ac:dyDescent="0.25">
      <c r="B58" s="45"/>
      <c r="C58" s="46"/>
      <c r="D58" s="46"/>
      <c r="E58" s="46"/>
      <c r="F58" s="46"/>
    </row>
    <row r="59" spans="2:6" x14ac:dyDescent="0.25">
      <c r="B59" s="45"/>
      <c r="C59" s="46"/>
      <c r="D59" s="46"/>
      <c r="E59" s="46"/>
      <c r="F59" s="46"/>
    </row>
    <row r="60" spans="2:6" x14ac:dyDescent="0.25">
      <c r="B60" s="45"/>
      <c r="C60" s="46"/>
      <c r="D60" s="46"/>
      <c r="E60" s="46"/>
      <c r="F60" s="46"/>
    </row>
    <row r="61" spans="2:6" x14ac:dyDescent="0.25">
      <c r="B61" s="45"/>
      <c r="C61" s="46"/>
      <c r="D61" s="46"/>
      <c r="E61" s="46"/>
      <c r="F61" s="46"/>
    </row>
    <row r="62" spans="2:6" x14ac:dyDescent="0.25">
      <c r="B62" s="45"/>
      <c r="C62" s="46"/>
      <c r="D62" s="46"/>
      <c r="E62" s="46"/>
      <c r="F62" s="46"/>
    </row>
    <row r="63" spans="2:6" x14ac:dyDescent="0.25">
      <c r="B63" s="45"/>
      <c r="C63" s="46"/>
      <c r="D63" s="46"/>
      <c r="E63" s="46"/>
      <c r="F63" s="46"/>
    </row>
    <row r="64" spans="2:6" x14ac:dyDescent="0.25">
      <c r="B64" s="45"/>
      <c r="C64" s="46"/>
      <c r="D64" s="46"/>
      <c r="E64" s="46"/>
      <c r="F64" s="46"/>
    </row>
    <row r="65" spans="2:6" x14ac:dyDescent="0.25">
      <c r="B65" s="45"/>
      <c r="C65" s="46"/>
      <c r="D65" s="46"/>
      <c r="E65" s="46"/>
      <c r="F65" s="46"/>
    </row>
    <row r="66" spans="2:6" x14ac:dyDescent="0.25">
      <c r="B66" s="45"/>
      <c r="C66" s="46"/>
      <c r="D66" s="46"/>
      <c r="E66" s="46"/>
      <c r="F66" s="46"/>
    </row>
    <row r="67" spans="2:6" x14ac:dyDescent="0.25">
      <c r="B67" s="45"/>
      <c r="C67" s="46"/>
      <c r="D67" s="46"/>
      <c r="E67" s="46"/>
      <c r="F67" s="46"/>
    </row>
    <row r="68" spans="2:6" x14ac:dyDescent="0.25">
      <c r="B68" s="45"/>
      <c r="C68" s="46"/>
      <c r="D68" s="46"/>
      <c r="E68" s="46"/>
      <c r="F68" s="46"/>
    </row>
    <row r="69" spans="2:6" x14ac:dyDescent="0.25">
      <c r="B69" s="45"/>
      <c r="C69" s="46"/>
      <c r="D69" s="46"/>
      <c r="E69" s="46"/>
      <c r="F69" s="46"/>
    </row>
    <row r="70" spans="2:6" x14ac:dyDescent="0.25">
      <c r="B70" s="45"/>
      <c r="C70" s="46"/>
      <c r="D70" s="46"/>
      <c r="E70" s="46"/>
      <c r="F70" s="46"/>
    </row>
    <row r="71" spans="2:6" x14ac:dyDescent="0.25">
      <c r="B71" s="45"/>
      <c r="C71" s="46"/>
      <c r="D71" s="46"/>
      <c r="E71" s="46"/>
      <c r="F71" s="46"/>
    </row>
    <row r="72" spans="2:6" x14ac:dyDescent="0.25">
      <c r="B72" s="45"/>
      <c r="C72" s="46"/>
      <c r="D72" s="46"/>
      <c r="E72" s="46"/>
      <c r="F72" s="46"/>
    </row>
    <row r="73" spans="2:6" x14ac:dyDescent="0.25">
      <c r="B73" s="45"/>
      <c r="C73" s="46"/>
      <c r="D73" s="46"/>
      <c r="E73" s="46"/>
      <c r="F73" s="46"/>
    </row>
    <row r="74" spans="2:6" x14ac:dyDescent="0.25">
      <c r="B74" s="45"/>
      <c r="C74" s="46"/>
      <c r="D74" s="46"/>
      <c r="E74" s="46"/>
      <c r="F74" s="46"/>
    </row>
    <row r="75" spans="2:6" x14ac:dyDescent="0.25">
      <c r="E75" s="4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300" r:id="rId1"/>
  <headerFooter>
    <oddHeader>&amp;L&amp;G&amp;CStatistika tržišta osiguranja&amp;RPolugodišnji izvještaj</oddHeader>
    <oddFooter>&amp;CU izvještaj su uključeni podaci zaključno sa 30.06.2024. godine.</oddFooter>
  </headerFooter>
  <ignoredErrors>
    <ignoredError sqref="E11:M35 H36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48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9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58" t="s">
        <v>50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40"/>
      <c r="K7" s="3"/>
      <c r="L7" s="3"/>
    </row>
    <row r="8" spans="1:14" ht="19.5" customHeight="1" x14ac:dyDescent="0.25">
      <c r="A8" s="4"/>
      <c r="B8" s="65" t="s">
        <v>7</v>
      </c>
      <c r="C8" s="70" t="s">
        <v>56</v>
      </c>
      <c r="D8" s="70"/>
      <c r="E8" s="71"/>
      <c r="F8" s="71"/>
      <c r="G8" s="70" t="s">
        <v>57</v>
      </c>
      <c r="H8" s="70"/>
      <c r="I8" s="70"/>
      <c r="J8" s="70"/>
      <c r="K8" s="70" t="s">
        <v>58</v>
      </c>
      <c r="L8" s="70"/>
      <c r="M8" s="70"/>
      <c r="N8" s="72"/>
    </row>
    <row r="9" spans="1:14" ht="19.5" customHeight="1" x14ac:dyDescent="0.25">
      <c r="A9" s="5"/>
      <c r="B9" s="66"/>
      <c r="C9" s="68" t="s">
        <v>47</v>
      </c>
      <c r="D9" s="68"/>
      <c r="E9" s="68" t="s">
        <v>20</v>
      </c>
      <c r="F9" s="68"/>
      <c r="G9" s="68" t="s">
        <v>47</v>
      </c>
      <c r="H9" s="68"/>
      <c r="I9" s="68" t="s">
        <v>20</v>
      </c>
      <c r="J9" s="68"/>
      <c r="K9" s="68" t="s">
        <v>47</v>
      </c>
      <c r="L9" s="68"/>
      <c r="M9" s="68" t="s">
        <v>20</v>
      </c>
      <c r="N9" s="69"/>
    </row>
    <row r="10" spans="1:14" ht="18.75" customHeight="1" thickBot="1" x14ac:dyDescent="0.3">
      <c r="A10" s="6"/>
      <c r="B10" s="67"/>
      <c r="C10" s="48" t="s">
        <v>67</v>
      </c>
      <c r="D10" s="53" t="s">
        <v>49</v>
      </c>
      <c r="E10" s="48" t="s">
        <v>67</v>
      </c>
      <c r="F10" s="7" t="s">
        <v>49</v>
      </c>
      <c r="G10" s="48" t="s">
        <v>67</v>
      </c>
      <c r="H10" s="53" t="s">
        <v>49</v>
      </c>
      <c r="I10" s="48" t="s">
        <v>67</v>
      </c>
      <c r="J10" s="7" t="s">
        <v>49</v>
      </c>
      <c r="K10" s="48" t="s">
        <v>67</v>
      </c>
      <c r="L10" s="53" t="s">
        <v>49</v>
      </c>
      <c r="M10" s="48" t="s">
        <v>67</v>
      </c>
      <c r="N10" s="11" t="s">
        <v>49</v>
      </c>
    </row>
    <row r="11" spans="1:14" x14ac:dyDescent="0.25">
      <c r="A11" s="43" t="s">
        <v>22</v>
      </c>
      <c r="B11" s="8" t="s">
        <v>51</v>
      </c>
      <c r="C11" s="50">
        <v>11374</v>
      </c>
      <c r="D11" s="32">
        <f t="shared" ref="D11:D21" si="0">C11/C$22*100</f>
        <v>17.478562866890002</v>
      </c>
      <c r="E11" s="51">
        <v>19985631</v>
      </c>
      <c r="F11" s="32">
        <f t="shared" ref="F11:F21" si="1">E11/E$22*100</f>
        <v>17.26987629144741</v>
      </c>
      <c r="G11" s="51">
        <v>206</v>
      </c>
      <c r="H11" s="20">
        <f t="shared" ref="H11:H21" si="2">G11/G$22*100</f>
        <v>2.4688398849472675</v>
      </c>
      <c r="I11" s="51">
        <v>1652464</v>
      </c>
      <c r="J11" s="32">
        <f t="shared" ref="J11:J21" si="3">I11/I$22*100</f>
        <v>3.5867939033463769</v>
      </c>
      <c r="K11" s="51">
        <f>C11+G11</f>
        <v>11580</v>
      </c>
      <c r="L11" s="20">
        <f t="shared" ref="L11:L21" si="4">K11/K$22*100</f>
        <v>15.772698793211474</v>
      </c>
      <c r="M11" s="51">
        <f>E11+I11</f>
        <v>21638095</v>
      </c>
      <c r="N11" s="32">
        <f t="shared" ref="N11:N21" si="5">M11/M$22*100</f>
        <v>13.373675821543559</v>
      </c>
    </row>
    <row r="12" spans="1:14" x14ac:dyDescent="0.25">
      <c r="A12" s="43" t="s">
        <v>23</v>
      </c>
      <c r="B12" s="8" t="s">
        <v>61</v>
      </c>
      <c r="C12" s="49">
        <v>15358</v>
      </c>
      <c r="D12" s="32">
        <f t="shared" si="0"/>
        <v>23.600823677659282</v>
      </c>
      <c r="E12" s="51">
        <v>28397442</v>
      </c>
      <c r="F12" s="32">
        <f t="shared" si="1"/>
        <v>24.538645306398028</v>
      </c>
      <c r="G12" s="51">
        <v>0</v>
      </c>
      <c r="H12" s="20">
        <f t="shared" si="2"/>
        <v>0</v>
      </c>
      <c r="I12" s="51">
        <v>0</v>
      </c>
      <c r="J12" s="32">
        <f t="shared" si="3"/>
        <v>0</v>
      </c>
      <c r="K12" s="51">
        <f t="shared" ref="K12:K21" si="6">C12+G12</f>
        <v>15358</v>
      </c>
      <c r="L12" s="20">
        <f t="shared" si="4"/>
        <v>20.918575826091697</v>
      </c>
      <c r="M12" s="51">
        <f t="shared" ref="M12:M21" si="7">E12+I12</f>
        <v>28397442</v>
      </c>
      <c r="N12" s="32">
        <f t="shared" si="5"/>
        <v>17.551368707323157</v>
      </c>
    </row>
    <row r="13" spans="1:14" x14ac:dyDescent="0.25">
      <c r="A13" s="43" t="s">
        <v>24</v>
      </c>
      <c r="B13" s="8" t="s">
        <v>0</v>
      </c>
      <c r="C13" s="49">
        <v>1814</v>
      </c>
      <c r="D13" s="32">
        <f t="shared" si="0"/>
        <v>2.7875956603251684</v>
      </c>
      <c r="E13" s="51">
        <v>4349842</v>
      </c>
      <c r="F13" s="32">
        <f t="shared" si="1"/>
        <v>3.7587621440294869</v>
      </c>
      <c r="G13" s="51">
        <v>0</v>
      </c>
      <c r="H13" s="20">
        <f t="shared" si="2"/>
        <v>0</v>
      </c>
      <c r="I13" s="52">
        <v>0</v>
      </c>
      <c r="J13" s="32">
        <f t="shared" si="3"/>
        <v>0</v>
      </c>
      <c r="K13" s="51">
        <f t="shared" si="6"/>
        <v>1814</v>
      </c>
      <c r="L13" s="20">
        <f t="shared" si="4"/>
        <v>2.4707837315099836</v>
      </c>
      <c r="M13" s="51">
        <f t="shared" si="7"/>
        <v>4349842</v>
      </c>
      <c r="N13" s="32">
        <f t="shared" si="5"/>
        <v>2.6884703474559424</v>
      </c>
    </row>
    <row r="14" spans="1:14" x14ac:dyDescent="0.25">
      <c r="A14" s="43" t="s">
        <v>25</v>
      </c>
      <c r="B14" s="8" t="s">
        <v>62</v>
      </c>
      <c r="C14" s="49">
        <v>0</v>
      </c>
      <c r="D14" s="32">
        <f t="shared" si="0"/>
        <v>0</v>
      </c>
      <c r="E14" s="51">
        <v>0</v>
      </c>
      <c r="F14" s="32">
        <f t="shared" si="1"/>
        <v>0</v>
      </c>
      <c r="G14" s="51">
        <v>0</v>
      </c>
      <c r="H14" s="20">
        <f t="shared" si="2"/>
        <v>0</v>
      </c>
      <c r="I14" s="51">
        <v>0</v>
      </c>
      <c r="J14" s="32">
        <f t="shared" si="3"/>
        <v>0</v>
      </c>
      <c r="K14" s="51">
        <f t="shared" si="6"/>
        <v>0</v>
      </c>
      <c r="L14" s="20">
        <f t="shared" si="4"/>
        <v>0</v>
      </c>
      <c r="M14" s="51">
        <f t="shared" si="7"/>
        <v>0</v>
      </c>
      <c r="N14" s="32">
        <f t="shared" si="5"/>
        <v>0</v>
      </c>
    </row>
    <row r="15" spans="1:14" x14ac:dyDescent="0.25">
      <c r="A15" s="43" t="s">
        <v>26</v>
      </c>
      <c r="B15" s="8" t="s">
        <v>1</v>
      </c>
      <c r="C15" s="49">
        <v>3864</v>
      </c>
      <c r="D15" s="32">
        <f t="shared" si="0"/>
        <v>5.93785536466177</v>
      </c>
      <c r="E15" s="51">
        <v>10601150</v>
      </c>
      <c r="F15" s="32">
        <f t="shared" si="1"/>
        <v>9.1606088918122079</v>
      </c>
      <c r="G15" s="51">
        <v>225</v>
      </c>
      <c r="H15" s="20">
        <f t="shared" si="2"/>
        <v>2.6965484180249284</v>
      </c>
      <c r="I15" s="52">
        <v>1984230</v>
      </c>
      <c r="J15" s="32">
        <f t="shared" si="3"/>
        <v>4.3069162576836666</v>
      </c>
      <c r="K15" s="51">
        <f t="shared" si="6"/>
        <v>4089</v>
      </c>
      <c r="L15" s="20">
        <f t="shared" si="4"/>
        <v>5.5694788743904766</v>
      </c>
      <c r="M15" s="51">
        <f t="shared" si="7"/>
        <v>12585380</v>
      </c>
      <c r="N15" s="32">
        <f t="shared" si="5"/>
        <v>7.7785402185792192</v>
      </c>
    </row>
    <row r="16" spans="1:14" x14ac:dyDescent="0.25">
      <c r="A16" s="43" t="s">
        <v>27</v>
      </c>
      <c r="B16" s="8" t="s">
        <v>2</v>
      </c>
      <c r="C16" s="49">
        <v>7415</v>
      </c>
      <c r="D16" s="32">
        <f t="shared" si="0"/>
        <v>11.394719857393122</v>
      </c>
      <c r="E16" s="51">
        <v>15303353</v>
      </c>
      <c r="F16" s="32">
        <f t="shared" si="1"/>
        <v>13.223851333708234</v>
      </c>
      <c r="G16" s="51">
        <v>0</v>
      </c>
      <c r="H16" s="20">
        <f t="shared" si="2"/>
        <v>0</v>
      </c>
      <c r="I16" s="51">
        <v>0</v>
      </c>
      <c r="J16" s="32">
        <f t="shared" si="3"/>
        <v>0</v>
      </c>
      <c r="K16" s="51">
        <f t="shared" si="6"/>
        <v>7415</v>
      </c>
      <c r="L16" s="20">
        <f t="shared" si="4"/>
        <v>10.099703070091802</v>
      </c>
      <c r="M16" s="51">
        <f t="shared" si="7"/>
        <v>15303353</v>
      </c>
      <c r="N16" s="32">
        <f t="shared" si="5"/>
        <v>9.4584149854525617</v>
      </c>
    </row>
    <row r="17" spans="1:20" x14ac:dyDescent="0.25">
      <c r="A17" s="43" t="s">
        <v>28</v>
      </c>
      <c r="B17" s="8" t="s">
        <v>3</v>
      </c>
      <c r="C17" s="50">
        <v>2465</v>
      </c>
      <c r="D17" s="32">
        <f t="shared" si="0"/>
        <v>3.7879952054584014</v>
      </c>
      <c r="E17" s="51">
        <v>4810175</v>
      </c>
      <c r="F17" s="32">
        <f t="shared" si="1"/>
        <v>4.1565426275614232</v>
      </c>
      <c r="G17" s="51">
        <v>1183</v>
      </c>
      <c r="H17" s="20">
        <f t="shared" si="2"/>
        <v>14.177852348993289</v>
      </c>
      <c r="I17" s="51">
        <v>11651444</v>
      </c>
      <c r="J17" s="32">
        <f t="shared" si="3"/>
        <v>25.290310895960044</v>
      </c>
      <c r="K17" s="51">
        <f t="shared" si="6"/>
        <v>3648</v>
      </c>
      <c r="L17" s="20">
        <f t="shared" si="4"/>
        <v>4.9688087390013349</v>
      </c>
      <c r="M17" s="51">
        <f t="shared" si="7"/>
        <v>16461619</v>
      </c>
      <c r="N17" s="32">
        <f t="shared" si="5"/>
        <v>10.174294733605805</v>
      </c>
    </row>
    <row r="18" spans="1:20" x14ac:dyDescent="0.25">
      <c r="A18" s="43" t="s">
        <v>29</v>
      </c>
      <c r="B18" s="8" t="s">
        <v>4</v>
      </c>
      <c r="C18" s="49">
        <v>6382</v>
      </c>
      <c r="D18" s="32">
        <f t="shared" si="0"/>
        <v>9.8072963088176532</v>
      </c>
      <c r="E18" s="51">
        <v>17416450</v>
      </c>
      <c r="F18" s="32">
        <f t="shared" si="1"/>
        <v>15.049809382359719</v>
      </c>
      <c r="G18" s="51">
        <v>398</v>
      </c>
      <c r="H18" s="20">
        <f t="shared" si="2"/>
        <v>4.7698945349952062</v>
      </c>
      <c r="I18" s="51">
        <v>1611072</v>
      </c>
      <c r="J18" s="32">
        <f t="shared" si="3"/>
        <v>3.4969495416856606</v>
      </c>
      <c r="K18" s="51">
        <f t="shared" si="6"/>
        <v>6780</v>
      </c>
      <c r="L18" s="20">
        <f t="shared" si="4"/>
        <v>9.2347925576834022</v>
      </c>
      <c r="M18" s="51">
        <f t="shared" si="7"/>
        <v>19027522</v>
      </c>
      <c r="N18" s="32">
        <f t="shared" si="5"/>
        <v>11.760180871527194</v>
      </c>
    </row>
    <row r="19" spans="1:20" x14ac:dyDescent="0.25">
      <c r="A19" s="43" t="s">
        <v>30</v>
      </c>
      <c r="B19" s="8" t="s">
        <v>5</v>
      </c>
      <c r="C19" s="49">
        <v>5725</v>
      </c>
      <c r="D19" s="32">
        <f t="shared" si="0"/>
        <v>8.7976764913790451</v>
      </c>
      <c r="E19" s="51">
        <v>7290967</v>
      </c>
      <c r="F19" s="32">
        <f t="shared" si="1"/>
        <v>6.3002313079344576</v>
      </c>
      <c r="G19" s="51">
        <v>2675</v>
      </c>
      <c r="H19" s="20">
        <f t="shared" si="2"/>
        <v>32.058964525407482</v>
      </c>
      <c r="I19" s="51">
        <v>6184609</v>
      </c>
      <c r="J19" s="32">
        <f t="shared" si="3"/>
        <v>13.424145915300503</v>
      </c>
      <c r="K19" s="51">
        <f t="shared" si="6"/>
        <v>8400</v>
      </c>
      <c r="L19" s="20">
        <f t="shared" si="4"/>
        <v>11.441335912174127</v>
      </c>
      <c r="M19" s="51">
        <f t="shared" si="7"/>
        <v>13475576</v>
      </c>
      <c r="N19" s="32">
        <f t="shared" si="5"/>
        <v>8.3287361910821041</v>
      </c>
    </row>
    <row r="20" spans="1:20" x14ac:dyDescent="0.25">
      <c r="A20" s="43" t="s">
        <v>31</v>
      </c>
      <c r="B20" s="8" t="s">
        <v>6</v>
      </c>
      <c r="C20" s="49">
        <v>10371</v>
      </c>
      <c r="D20" s="32">
        <f t="shared" si="0"/>
        <v>15.937240679841411</v>
      </c>
      <c r="E20" s="51">
        <v>7318251</v>
      </c>
      <c r="F20" s="32">
        <f t="shared" si="1"/>
        <v>6.3238078117103882</v>
      </c>
      <c r="G20" s="51">
        <v>1839</v>
      </c>
      <c r="H20" s="20">
        <f t="shared" si="2"/>
        <v>22.039789069990412</v>
      </c>
      <c r="I20" s="51">
        <v>12351449</v>
      </c>
      <c r="J20" s="32">
        <f t="shared" si="3"/>
        <v>26.809722917227667</v>
      </c>
      <c r="K20" s="51">
        <f t="shared" si="6"/>
        <v>12210</v>
      </c>
      <c r="L20" s="20">
        <f t="shared" si="4"/>
        <v>16.630798986624534</v>
      </c>
      <c r="M20" s="51">
        <f t="shared" si="7"/>
        <v>19669700</v>
      </c>
      <c r="N20" s="32">
        <f t="shared" si="5"/>
        <v>12.157086439772788</v>
      </c>
    </row>
    <row r="21" spans="1:20" x14ac:dyDescent="0.25">
      <c r="A21" s="43" t="s">
        <v>32</v>
      </c>
      <c r="B21" s="8" t="s">
        <v>59</v>
      </c>
      <c r="C21" s="49">
        <v>306</v>
      </c>
      <c r="D21" s="32">
        <f t="shared" si="0"/>
        <v>0.4702338875741463</v>
      </c>
      <c r="E21" s="21">
        <v>252125</v>
      </c>
      <c r="F21" s="32">
        <f t="shared" si="1"/>
        <v>0.21786490303864703</v>
      </c>
      <c r="G21" s="51">
        <v>1818</v>
      </c>
      <c r="H21" s="20">
        <f t="shared" si="2"/>
        <v>21.788111217641418</v>
      </c>
      <c r="I21" s="51">
        <v>10635514</v>
      </c>
      <c r="J21" s="32">
        <f t="shared" si="3"/>
        <v>23.085160568796077</v>
      </c>
      <c r="K21" s="51">
        <f t="shared" si="6"/>
        <v>2124</v>
      </c>
      <c r="L21" s="20">
        <f t="shared" si="4"/>
        <v>2.8930235092211718</v>
      </c>
      <c r="M21" s="51">
        <f t="shared" si="7"/>
        <v>10887639</v>
      </c>
      <c r="N21" s="32">
        <f t="shared" si="5"/>
        <v>6.729231683657674</v>
      </c>
    </row>
    <row r="22" spans="1:20" ht="15.75" thickBot="1" x14ac:dyDescent="0.3">
      <c r="A22" s="55"/>
      <c r="B22" s="56" t="s">
        <v>52</v>
      </c>
      <c r="C22" s="60">
        <f>SUM(C11:C21)</f>
        <v>65074</v>
      </c>
      <c r="D22" s="61">
        <f t="shared" ref="D22:N22" si="8">SUM(D11:D21)</f>
        <v>100.00000000000001</v>
      </c>
      <c r="E22" s="60">
        <f>SUM(E11:E21)</f>
        <v>115725386</v>
      </c>
      <c r="F22" s="61">
        <f t="shared" si="8"/>
        <v>100</v>
      </c>
      <c r="G22" s="60">
        <f>SUM(G11:G21)</f>
        <v>8344</v>
      </c>
      <c r="H22" s="61">
        <f t="shared" si="8"/>
        <v>100</v>
      </c>
      <c r="I22" s="60">
        <f>SUM(I11:I21)</f>
        <v>46070782</v>
      </c>
      <c r="J22" s="62">
        <f t="shared" si="8"/>
        <v>100</v>
      </c>
      <c r="K22" s="64">
        <f>SUM(K11:K21)</f>
        <v>73418</v>
      </c>
      <c r="L22" s="61">
        <f t="shared" si="8"/>
        <v>100</v>
      </c>
      <c r="M22" s="64">
        <f>SUM(M11:M21)</f>
        <v>161796168</v>
      </c>
      <c r="N22" s="57">
        <f t="shared" si="8"/>
        <v>99.999999999999986</v>
      </c>
    </row>
    <row r="23" spans="1:20" x14ac:dyDescent="0.25">
      <c r="M23" s="9"/>
    </row>
    <row r="25" spans="1:20" x14ac:dyDescent="0.25">
      <c r="B25" t="s">
        <v>53</v>
      </c>
      <c r="C25" s="22"/>
      <c r="D25" s="22"/>
      <c r="E25" s="14"/>
      <c r="F25" s="14"/>
      <c r="G25" s="14"/>
      <c r="H25" s="23"/>
      <c r="I25" s="23"/>
      <c r="J25" s="41"/>
      <c r="K25" s="24"/>
      <c r="L25" s="14"/>
      <c r="M25" s="23"/>
      <c r="N25" s="23"/>
      <c r="O25" s="14"/>
      <c r="P25" s="14"/>
      <c r="Q25" s="14"/>
      <c r="R25" s="23"/>
      <c r="S25" s="23"/>
      <c r="T25" s="14"/>
    </row>
    <row r="26" spans="1:20" x14ac:dyDescent="0.25">
      <c r="B26" t="s">
        <v>66</v>
      </c>
      <c r="C26" s="14"/>
      <c r="D26" s="26"/>
      <c r="E26" s="27"/>
      <c r="F26" s="14"/>
      <c r="G26" s="14"/>
      <c r="H26" s="14"/>
      <c r="I26" s="14"/>
      <c r="J26" s="41"/>
      <c r="K26" s="14"/>
      <c r="L26" s="14"/>
      <c r="M26" s="14"/>
      <c r="N26" s="14"/>
      <c r="O26" s="14"/>
      <c r="P26" s="14"/>
      <c r="Q26" s="14"/>
      <c r="R26" s="17"/>
      <c r="S26" s="17"/>
      <c r="T26" s="17"/>
    </row>
    <row r="27" spans="1:20" ht="15.75" x14ac:dyDescent="0.25">
      <c r="B27" s="63" t="s">
        <v>64</v>
      </c>
      <c r="C27" s="15"/>
      <c r="D27" s="15"/>
      <c r="E27" s="17"/>
      <c r="F27" s="17"/>
      <c r="G27" s="14"/>
      <c r="H27" s="28"/>
      <c r="I27" s="28"/>
      <c r="J27" s="42"/>
      <c r="K27" s="16"/>
      <c r="L27" s="17"/>
      <c r="M27" s="14"/>
      <c r="N27" s="14"/>
      <c r="O27" s="14"/>
      <c r="P27" s="14"/>
      <c r="Q27" s="14"/>
      <c r="R27" s="26"/>
      <c r="S27" s="26"/>
      <c r="T27" s="14"/>
    </row>
    <row r="28" spans="1:20" x14ac:dyDescent="0.25">
      <c r="B28" s="18"/>
      <c r="C28" s="15"/>
      <c r="D28" s="15"/>
      <c r="E28" s="17"/>
      <c r="F28" s="17"/>
      <c r="G28" s="14"/>
      <c r="H28" s="14"/>
      <c r="I28" s="15"/>
      <c r="J28" s="41"/>
      <c r="K28" s="16"/>
      <c r="L28" s="17"/>
      <c r="M28" s="14"/>
      <c r="N28" s="14"/>
      <c r="O28" s="14"/>
      <c r="P28" s="14"/>
      <c r="Q28" s="14"/>
      <c r="R28" s="14"/>
      <c r="S28" s="14"/>
      <c r="T28" s="14"/>
    </row>
    <row r="29" spans="1:20" x14ac:dyDescent="0.25">
      <c r="B29" s="18"/>
      <c r="C29" s="15"/>
      <c r="D29" s="15"/>
      <c r="E29" s="17"/>
      <c r="F29" s="17"/>
      <c r="G29" s="14"/>
      <c r="H29" s="25"/>
      <c r="I29" s="15"/>
      <c r="J29" s="41"/>
      <c r="K29" s="16"/>
      <c r="L29" s="17"/>
      <c r="M29" s="14"/>
      <c r="N29" s="14"/>
      <c r="O29" s="14"/>
      <c r="P29" s="14"/>
      <c r="Q29" s="14"/>
      <c r="R29" s="14"/>
      <c r="S29" s="29"/>
      <c r="T29" s="27"/>
    </row>
    <row r="30" spans="1:20" x14ac:dyDescent="0.25">
      <c r="B30" s="18"/>
      <c r="C30" s="15"/>
      <c r="D30" s="15"/>
      <c r="E30" s="17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15"/>
      <c r="D31" s="15"/>
      <c r="E31" s="17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15"/>
      <c r="D32" s="15"/>
      <c r="E32" s="17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15"/>
      <c r="D33" s="15"/>
      <c r="E33" s="17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15"/>
      <c r="D34" s="15"/>
      <c r="E34" s="17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15"/>
      <c r="D35" s="15"/>
      <c r="E35" s="17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15"/>
      <c r="D36" s="15"/>
      <c r="E36" s="17"/>
      <c r="F36" s="17"/>
      <c r="G36" s="14"/>
      <c r="H36" s="18"/>
      <c r="I36" s="15"/>
      <c r="J36" s="15"/>
      <c r="K36" s="17"/>
      <c r="L36" s="17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15"/>
      <c r="D37" s="15"/>
      <c r="E37" s="17"/>
      <c r="F37" s="17"/>
      <c r="G37" s="14"/>
      <c r="H37" s="18"/>
      <c r="I37" s="15"/>
      <c r="J37" s="41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1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18"/>
      <c r="C39" s="15"/>
      <c r="D39" s="15"/>
      <c r="E39" s="17"/>
      <c r="F39" s="17"/>
      <c r="G39" s="14"/>
      <c r="H39" s="18"/>
      <c r="I39" s="15"/>
      <c r="J39" s="41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30"/>
      <c r="C40" s="14"/>
      <c r="D40" s="14"/>
      <c r="E40" s="27"/>
      <c r="F40" s="14"/>
      <c r="G40" s="14"/>
      <c r="H40" s="30"/>
      <c r="I40" s="15"/>
      <c r="J40" s="41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1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1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1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1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1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1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31"/>
      <c r="C47" s="15"/>
      <c r="D47" s="15"/>
      <c r="E47" s="15"/>
      <c r="F47" s="15"/>
      <c r="G47" s="14"/>
      <c r="H47" s="18"/>
      <c r="I47" s="15"/>
      <c r="J47" s="15"/>
      <c r="K47" s="17"/>
      <c r="L47" s="17"/>
      <c r="M47" s="14"/>
      <c r="N47" s="14"/>
      <c r="O47" s="14"/>
      <c r="P47" s="14"/>
      <c r="Q47" s="14"/>
      <c r="R47" s="14"/>
      <c r="S47" s="14"/>
      <c r="T47" s="14"/>
    </row>
    <row r="48" spans="2:20" x14ac:dyDescent="0.25">
      <c r="B48" s="14"/>
      <c r="C48" s="14"/>
      <c r="D48" s="14"/>
      <c r="E48" s="14"/>
      <c r="F48" s="14"/>
      <c r="G48" s="14"/>
      <c r="H48" s="14"/>
      <c r="I48" s="14"/>
      <c r="J48" s="41"/>
      <c r="K48" s="14"/>
      <c r="L48" s="14"/>
      <c r="M48" s="14"/>
      <c r="N48" s="14"/>
      <c r="O48" s="14"/>
      <c r="P48" s="14"/>
      <c r="Q48" s="14"/>
      <c r="R48" s="14"/>
      <c r="S48" s="14"/>
      <c r="T48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disablePrompts="1" count="1">
    <dataValidation type="decimal" allowBlank="1" showInputMessage="1" showErrorMessage="1" errorTitle="Microsoft Excel" error="Neočekivana vrsta podatka!_x000a_Mollimo unesite broj." sqref="K30:L36 E27:F39 L27:L29 K41:L47 R26:T26 E12:E15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osiguranja&amp;RPolugodišnji izvještaj</oddHeader>
    <oddFooter>&amp;CU izvještaj su uključeni podaci zaključno sa 30.06.2024. godine.</oddFooter>
  </headerFooter>
  <ignoredErrors>
    <ignoredError sqref="D11:D22 F22 F11:F21 N11:N21 H22 H11:H21 J11:J21 J22 L22 N22" evalError="1"/>
    <ignoredError sqref="K11:K21 M11:M21 L11:L21" evalError="1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58" t="s">
        <v>68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65" t="s">
        <v>7</v>
      </c>
      <c r="C8" s="70" t="s">
        <v>56</v>
      </c>
      <c r="D8" s="70"/>
      <c r="E8" s="71"/>
      <c r="F8" s="71"/>
      <c r="G8" s="70" t="s">
        <v>57</v>
      </c>
      <c r="H8" s="70"/>
      <c r="I8" s="70"/>
      <c r="J8" s="70"/>
      <c r="K8" s="70" t="s">
        <v>58</v>
      </c>
      <c r="L8" s="70"/>
      <c r="M8" s="70"/>
      <c r="N8" s="72"/>
    </row>
    <row r="9" spans="1:14" ht="19.5" customHeight="1" x14ac:dyDescent="0.25">
      <c r="A9" s="5"/>
      <c r="B9" s="66"/>
      <c r="C9" s="68" t="s">
        <v>47</v>
      </c>
      <c r="D9" s="68"/>
      <c r="E9" s="68" t="s">
        <v>20</v>
      </c>
      <c r="F9" s="68"/>
      <c r="G9" s="68" t="s">
        <v>47</v>
      </c>
      <c r="H9" s="68"/>
      <c r="I9" s="68" t="s">
        <v>20</v>
      </c>
      <c r="J9" s="68"/>
      <c r="K9" s="68" t="s">
        <v>47</v>
      </c>
      <c r="L9" s="68"/>
      <c r="M9" s="68" t="s">
        <v>20</v>
      </c>
      <c r="N9" s="69"/>
    </row>
    <row r="10" spans="1:14" ht="18.75" customHeight="1" thickBot="1" x14ac:dyDescent="0.3">
      <c r="A10" s="6"/>
      <c r="B10" s="67"/>
      <c r="C10" s="48" t="s">
        <v>67</v>
      </c>
      <c r="D10" s="53" t="s">
        <v>49</v>
      </c>
      <c r="E10" s="48" t="s">
        <v>67</v>
      </c>
      <c r="F10" s="7" t="s">
        <v>49</v>
      </c>
      <c r="G10" s="48" t="s">
        <v>67</v>
      </c>
      <c r="H10" s="53" t="s">
        <v>49</v>
      </c>
      <c r="I10" s="48" t="s">
        <v>67</v>
      </c>
      <c r="J10" s="7" t="s">
        <v>49</v>
      </c>
      <c r="K10" s="48" t="s">
        <v>67</v>
      </c>
      <c r="L10" s="53" t="s">
        <v>49</v>
      </c>
      <c r="M10" s="48" t="s">
        <v>67</v>
      </c>
      <c r="N10" s="11" t="s">
        <v>49</v>
      </c>
    </row>
    <row r="11" spans="1:14" x14ac:dyDescent="0.25">
      <c r="A11" s="54" t="s">
        <v>22</v>
      </c>
      <c r="B11" s="10" t="s">
        <v>9</v>
      </c>
      <c r="C11" s="50">
        <v>1017</v>
      </c>
      <c r="D11" s="32">
        <f>C11/C$25*100</f>
        <v>5.9644595624890036</v>
      </c>
      <c r="E11" s="50">
        <v>3092530.72</v>
      </c>
      <c r="F11" s="32">
        <f t="shared" ref="F11:F24" si="0">E11/E$25*100</f>
        <v>6.6520474077943978</v>
      </c>
      <c r="G11" s="51">
        <v>0</v>
      </c>
      <c r="H11" s="20">
        <f t="shared" ref="H11:H24" si="1">G11/G$25*100</f>
        <v>0</v>
      </c>
      <c r="I11" s="51">
        <v>0</v>
      </c>
      <c r="J11" s="32">
        <f t="shared" ref="J11:J24" si="2">I11/I$25*100</f>
        <v>0</v>
      </c>
      <c r="K11" s="51">
        <f>C11+G11</f>
        <v>1017</v>
      </c>
      <c r="L11" s="20">
        <f t="shared" ref="L11:L24" si="3">K11/K$25*100</f>
        <v>5.5955983493810182</v>
      </c>
      <c r="M11" s="51">
        <f>E11+I11</f>
        <v>3092530.72</v>
      </c>
      <c r="N11" s="32">
        <f>M11/M$25*100</f>
        <v>5.764008124713798</v>
      </c>
    </row>
    <row r="12" spans="1:14" x14ac:dyDescent="0.25">
      <c r="A12" s="54" t="s">
        <v>23</v>
      </c>
      <c r="B12" s="10" t="s">
        <v>10</v>
      </c>
      <c r="C12" s="49">
        <v>1808</v>
      </c>
      <c r="D12" s="32">
        <f t="shared" ref="D12:D24" si="4">C12/C$25*100</f>
        <v>10.603483666647119</v>
      </c>
      <c r="E12" s="49">
        <v>4926374.46</v>
      </c>
      <c r="F12" s="32">
        <f t="shared" si="0"/>
        <v>10.596653493054879</v>
      </c>
      <c r="G12" s="51">
        <v>0</v>
      </c>
      <c r="H12" s="20">
        <f t="shared" si="1"/>
        <v>0</v>
      </c>
      <c r="I12" s="51">
        <v>0</v>
      </c>
      <c r="J12" s="32">
        <f t="shared" si="2"/>
        <v>0</v>
      </c>
      <c r="K12" s="51">
        <f t="shared" ref="K12:M24" si="5">C12+G12</f>
        <v>1808</v>
      </c>
      <c r="L12" s="20">
        <f t="shared" si="3"/>
        <v>9.9477303988995871</v>
      </c>
      <c r="M12" s="51">
        <f t="shared" si="5"/>
        <v>4926374.46</v>
      </c>
      <c r="N12" s="32">
        <f t="shared" ref="N12:N24" si="6">M12/M$25*100</f>
        <v>9.1820146617080489</v>
      </c>
    </row>
    <row r="13" spans="1:14" x14ac:dyDescent="0.25">
      <c r="A13" s="54" t="s">
        <v>24</v>
      </c>
      <c r="B13" s="10" t="s">
        <v>11</v>
      </c>
      <c r="C13" s="49">
        <v>2574</v>
      </c>
      <c r="D13" s="32">
        <f t="shared" si="4"/>
        <v>15.095888804175708</v>
      </c>
      <c r="E13" s="49">
        <v>7306571.8799999999</v>
      </c>
      <c r="F13" s="32">
        <f t="shared" si="0"/>
        <v>15.716468787161292</v>
      </c>
      <c r="G13" s="51">
        <v>0</v>
      </c>
      <c r="H13" s="20">
        <f t="shared" si="1"/>
        <v>0</v>
      </c>
      <c r="I13" s="51">
        <v>0</v>
      </c>
      <c r="J13" s="32">
        <f t="shared" si="2"/>
        <v>0</v>
      </c>
      <c r="K13" s="51">
        <f t="shared" si="5"/>
        <v>2574</v>
      </c>
      <c r="L13" s="20">
        <f t="shared" si="3"/>
        <v>14.162310866574964</v>
      </c>
      <c r="M13" s="51">
        <f t="shared" si="5"/>
        <v>7306571.8799999999</v>
      </c>
      <c r="N13" s="32">
        <f t="shared" si="6"/>
        <v>13.618341576288486</v>
      </c>
    </row>
    <row r="14" spans="1:14" x14ac:dyDescent="0.25">
      <c r="A14" s="54" t="s">
        <v>25</v>
      </c>
      <c r="B14" s="10" t="s">
        <v>19</v>
      </c>
      <c r="C14" s="49">
        <v>607</v>
      </c>
      <c r="D14" s="32">
        <f t="shared" si="4"/>
        <v>3.5599085097648233</v>
      </c>
      <c r="E14" s="49">
        <v>2080968.14</v>
      </c>
      <c r="F14" s="32">
        <f t="shared" si="0"/>
        <v>4.4761717747430252</v>
      </c>
      <c r="G14" s="51">
        <v>0</v>
      </c>
      <c r="H14" s="20">
        <f t="shared" si="1"/>
        <v>0</v>
      </c>
      <c r="I14" s="51">
        <v>0</v>
      </c>
      <c r="J14" s="32">
        <f t="shared" si="2"/>
        <v>0</v>
      </c>
      <c r="K14" s="51">
        <f>C14+G14</f>
        <v>607</v>
      </c>
      <c r="L14" s="20">
        <f t="shared" si="3"/>
        <v>3.3397524071526825</v>
      </c>
      <c r="M14" s="51">
        <f t="shared" si="5"/>
        <v>2080968.14</v>
      </c>
      <c r="N14" s="32">
        <f t="shared" si="6"/>
        <v>3.8786089297863335</v>
      </c>
    </row>
    <row r="15" spans="1:14" x14ac:dyDescent="0.25">
      <c r="A15" s="54" t="s">
        <v>26</v>
      </c>
      <c r="B15" s="10" t="s">
        <v>13</v>
      </c>
      <c r="C15" s="49">
        <v>751</v>
      </c>
      <c r="D15" s="32">
        <f t="shared" si="4"/>
        <v>4.4044337575508772</v>
      </c>
      <c r="E15" s="49">
        <v>2422145.75</v>
      </c>
      <c r="F15" s="32">
        <f t="shared" si="0"/>
        <v>5.2100463395195362</v>
      </c>
      <c r="G15" s="51">
        <v>977</v>
      </c>
      <c r="H15" s="20">
        <f t="shared" si="1"/>
        <v>86.921708185053376</v>
      </c>
      <c r="I15" s="51">
        <v>6373386.5599999996</v>
      </c>
      <c r="J15" s="32">
        <f t="shared" si="2"/>
        <v>88.982372343209533</v>
      </c>
      <c r="K15" s="51">
        <f t="shared" ref="K15:K18" si="7">C15+G15</f>
        <v>1728</v>
      </c>
      <c r="L15" s="20">
        <f t="shared" si="3"/>
        <v>9.5075653370013757</v>
      </c>
      <c r="M15" s="51">
        <f t="shared" si="5"/>
        <v>8795532.3099999987</v>
      </c>
      <c r="N15" s="32">
        <f t="shared" si="6"/>
        <v>16.393537942291715</v>
      </c>
    </row>
    <row r="16" spans="1:14" x14ac:dyDescent="0.25">
      <c r="A16" s="54" t="s">
        <v>27</v>
      </c>
      <c r="B16" s="10" t="s">
        <v>14</v>
      </c>
      <c r="C16" s="49">
        <v>407</v>
      </c>
      <c r="D16" s="32">
        <f t="shared" si="4"/>
        <v>2.3869567767286375</v>
      </c>
      <c r="E16" s="49">
        <v>1191727.73</v>
      </c>
      <c r="F16" s="32">
        <f t="shared" si="0"/>
        <v>2.5634116763578021</v>
      </c>
      <c r="G16" s="51">
        <v>0</v>
      </c>
      <c r="H16" s="20">
        <f t="shared" si="1"/>
        <v>0</v>
      </c>
      <c r="I16" s="51">
        <v>0</v>
      </c>
      <c r="J16" s="32">
        <f t="shared" si="2"/>
        <v>0</v>
      </c>
      <c r="K16" s="51">
        <f t="shared" si="7"/>
        <v>407</v>
      </c>
      <c r="L16" s="20">
        <f t="shared" si="3"/>
        <v>2.2393397524071528</v>
      </c>
      <c r="M16" s="51">
        <f t="shared" si="5"/>
        <v>1191727.73</v>
      </c>
      <c r="N16" s="32">
        <f t="shared" si="6"/>
        <v>2.2211997034476445</v>
      </c>
    </row>
    <row r="17" spans="1:14" x14ac:dyDescent="0.25">
      <c r="A17" s="54" t="s">
        <v>28</v>
      </c>
      <c r="B17" s="10" t="s">
        <v>15</v>
      </c>
      <c r="C17" s="50">
        <v>1609</v>
      </c>
      <c r="D17" s="32">
        <f t="shared" si="4"/>
        <v>9.4363966922761122</v>
      </c>
      <c r="E17" s="50">
        <v>4196469.84</v>
      </c>
      <c r="F17" s="32">
        <f t="shared" si="0"/>
        <v>9.0266253914720576</v>
      </c>
      <c r="G17" s="51">
        <v>0</v>
      </c>
      <c r="H17" s="20">
        <f t="shared" si="1"/>
        <v>0</v>
      </c>
      <c r="I17" s="51">
        <v>0</v>
      </c>
      <c r="J17" s="32">
        <f t="shared" si="2"/>
        <v>0</v>
      </c>
      <c r="K17" s="51">
        <f t="shared" si="7"/>
        <v>1609</v>
      </c>
      <c r="L17" s="20">
        <f t="shared" si="3"/>
        <v>8.8528198074277853</v>
      </c>
      <c r="M17" s="51">
        <f t="shared" si="5"/>
        <v>4196469.84</v>
      </c>
      <c r="N17" s="32">
        <f t="shared" si="6"/>
        <v>7.8215831766665227</v>
      </c>
    </row>
    <row r="18" spans="1:14" x14ac:dyDescent="0.25">
      <c r="A18" s="54" t="s">
        <v>29</v>
      </c>
      <c r="B18" s="10" t="s">
        <v>16</v>
      </c>
      <c r="C18" s="50">
        <v>801</v>
      </c>
      <c r="D18" s="32">
        <f t="shared" si="4"/>
        <v>4.6976716908099228</v>
      </c>
      <c r="E18" s="49">
        <v>2637765.4700000002</v>
      </c>
      <c r="F18" s="32">
        <f t="shared" si="0"/>
        <v>5.673845321440516</v>
      </c>
      <c r="G18" s="51">
        <v>0</v>
      </c>
      <c r="H18" s="20">
        <f t="shared" si="1"/>
        <v>0</v>
      </c>
      <c r="I18" s="51">
        <v>0</v>
      </c>
      <c r="J18" s="32">
        <f t="shared" si="2"/>
        <v>0</v>
      </c>
      <c r="K18" s="51">
        <f t="shared" si="7"/>
        <v>801</v>
      </c>
      <c r="L18" s="20">
        <f t="shared" si="3"/>
        <v>4.4071526822558456</v>
      </c>
      <c r="M18" s="51">
        <f t="shared" si="5"/>
        <v>2637765.4700000002</v>
      </c>
      <c r="N18" s="32">
        <f t="shared" si="6"/>
        <v>4.9163946866692756</v>
      </c>
    </row>
    <row r="19" spans="1:14" x14ac:dyDescent="0.25">
      <c r="A19" s="54" t="s">
        <v>30</v>
      </c>
      <c r="B19" s="10" t="s">
        <v>8</v>
      </c>
      <c r="C19" s="49">
        <v>2015</v>
      </c>
      <c r="D19" s="32">
        <f t="shared" si="4"/>
        <v>11.817488710339569</v>
      </c>
      <c r="E19" s="49">
        <v>4793877.24</v>
      </c>
      <c r="F19" s="32">
        <f t="shared" si="0"/>
        <v>10.311651380338288</v>
      </c>
      <c r="G19" s="51">
        <v>0</v>
      </c>
      <c r="H19" s="20">
        <f t="shared" si="1"/>
        <v>0</v>
      </c>
      <c r="I19" s="51">
        <v>0</v>
      </c>
      <c r="J19" s="32">
        <f t="shared" si="2"/>
        <v>0</v>
      </c>
      <c r="K19" s="51">
        <f t="shared" si="5"/>
        <v>2015</v>
      </c>
      <c r="L19" s="20">
        <f t="shared" si="3"/>
        <v>11.086657496561211</v>
      </c>
      <c r="M19" s="51">
        <f t="shared" si="5"/>
        <v>4793877.24</v>
      </c>
      <c r="N19" s="32">
        <f t="shared" si="6"/>
        <v>8.93505994347586</v>
      </c>
    </row>
    <row r="20" spans="1:14" x14ac:dyDescent="0.25">
      <c r="A20" s="54" t="s">
        <v>31</v>
      </c>
      <c r="B20" s="10" t="s">
        <v>12</v>
      </c>
      <c r="C20" s="49">
        <v>662</v>
      </c>
      <c r="D20" s="32">
        <f t="shared" si="4"/>
        <v>3.8824702363497741</v>
      </c>
      <c r="E20" s="49">
        <v>1840601.59</v>
      </c>
      <c r="F20" s="32">
        <f t="shared" si="0"/>
        <v>3.9591422508300083</v>
      </c>
      <c r="G20" s="51">
        <v>0</v>
      </c>
      <c r="H20" s="20">
        <f t="shared" si="1"/>
        <v>0</v>
      </c>
      <c r="I20" s="51">
        <v>0</v>
      </c>
      <c r="J20" s="32">
        <f t="shared" si="2"/>
        <v>0</v>
      </c>
      <c r="K20" s="51">
        <f t="shared" si="5"/>
        <v>662</v>
      </c>
      <c r="L20" s="20">
        <f t="shared" si="3"/>
        <v>3.6423658872077027</v>
      </c>
      <c r="M20" s="51">
        <f t="shared" si="5"/>
        <v>1840601.59</v>
      </c>
      <c r="N20" s="32">
        <f t="shared" si="6"/>
        <v>3.4306021442274099</v>
      </c>
    </row>
    <row r="21" spans="1:14" x14ac:dyDescent="0.25">
      <c r="A21" s="54" t="s">
        <v>32</v>
      </c>
      <c r="B21" s="10" t="s">
        <v>55</v>
      </c>
      <c r="C21" s="49">
        <v>1253</v>
      </c>
      <c r="D21" s="32">
        <f t="shared" si="4"/>
        <v>7.3485426074717033</v>
      </c>
      <c r="E21" s="49">
        <v>3531721.26</v>
      </c>
      <c r="F21" s="32">
        <f t="shared" si="0"/>
        <v>7.596748223291816</v>
      </c>
      <c r="G21" s="51">
        <v>0</v>
      </c>
      <c r="H21" s="20">
        <f t="shared" si="1"/>
        <v>0</v>
      </c>
      <c r="I21" s="51">
        <v>0</v>
      </c>
      <c r="J21" s="32">
        <f t="shared" si="2"/>
        <v>0</v>
      </c>
      <c r="K21" s="51">
        <f t="shared" si="5"/>
        <v>1253</v>
      </c>
      <c r="L21" s="20">
        <f t="shared" si="3"/>
        <v>6.8940852819807423</v>
      </c>
      <c r="M21" s="51">
        <f t="shared" si="5"/>
        <v>3531721.26</v>
      </c>
      <c r="N21" s="32">
        <f t="shared" si="6"/>
        <v>6.5825926660041221</v>
      </c>
    </row>
    <row r="22" spans="1:14" x14ac:dyDescent="0.25">
      <c r="A22" s="54" t="s">
        <v>33</v>
      </c>
      <c r="B22" s="10" t="s">
        <v>18</v>
      </c>
      <c r="C22" s="49">
        <v>190</v>
      </c>
      <c r="D22" s="32">
        <f t="shared" si="4"/>
        <v>1.1143041463843764</v>
      </c>
      <c r="E22" s="49">
        <v>494884.43</v>
      </c>
      <c r="F22" s="32">
        <f t="shared" si="0"/>
        <v>1.0644986219374752</v>
      </c>
      <c r="G22" s="51">
        <v>0</v>
      </c>
      <c r="H22" s="20">
        <f t="shared" si="1"/>
        <v>0</v>
      </c>
      <c r="I22" s="51">
        <v>0</v>
      </c>
      <c r="J22" s="32">
        <f t="shared" si="2"/>
        <v>0</v>
      </c>
      <c r="K22" s="51">
        <f t="shared" si="5"/>
        <v>190</v>
      </c>
      <c r="L22" s="20">
        <f t="shared" si="3"/>
        <v>1.0453920220082531</v>
      </c>
      <c r="M22" s="51">
        <f t="shared" si="5"/>
        <v>494884.43</v>
      </c>
      <c r="N22" s="32">
        <f t="shared" si="6"/>
        <v>0.92238950347900073</v>
      </c>
    </row>
    <row r="23" spans="1:14" x14ac:dyDescent="0.25">
      <c r="A23" s="54" t="s">
        <v>34</v>
      </c>
      <c r="B23" s="10" t="s">
        <v>17</v>
      </c>
      <c r="C23" s="49">
        <v>1092</v>
      </c>
      <c r="D23" s="32">
        <f t="shared" si="4"/>
        <v>6.4043164623775723</v>
      </c>
      <c r="E23" s="49">
        <v>2660748.36</v>
      </c>
      <c r="F23" s="32">
        <f t="shared" si="0"/>
        <v>5.7232816206046264</v>
      </c>
      <c r="G23" s="51">
        <v>0</v>
      </c>
      <c r="H23" s="20">
        <f t="shared" si="1"/>
        <v>0</v>
      </c>
      <c r="I23" s="51">
        <v>0</v>
      </c>
      <c r="J23" s="32">
        <f t="shared" si="2"/>
        <v>0</v>
      </c>
      <c r="K23" s="51">
        <f t="shared" si="5"/>
        <v>1092</v>
      </c>
      <c r="L23" s="20">
        <f t="shared" si="3"/>
        <v>6.0082530949105912</v>
      </c>
      <c r="M23" s="51">
        <f t="shared" si="5"/>
        <v>2660748.36</v>
      </c>
      <c r="N23" s="32">
        <f t="shared" si="6"/>
        <v>4.9592313071214731</v>
      </c>
    </row>
    <row r="24" spans="1:14" x14ac:dyDescent="0.25">
      <c r="A24" s="54" t="s">
        <v>35</v>
      </c>
      <c r="B24" s="10" t="s">
        <v>21</v>
      </c>
      <c r="C24" s="49">
        <v>2265</v>
      </c>
      <c r="D24" s="32">
        <f t="shared" si="4"/>
        <v>13.283678376634803</v>
      </c>
      <c r="E24" s="49">
        <v>5313521.13</v>
      </c>
      <c r="F24" s="32">
        <f t="shared" si="0"/>
        <v>11.429407711454278</v>
      </c>
      <c r="G24" s="51">
        <v>147</v>
      </c>
      <c r="H24" s="20">
        <f t="shared" si="1"/>
        <v>13.078291814946619</v>
      </c>
      <c r="I24" s="51">
        <v>789140.57000000007</v>
      </c>
      <c r="J24" s="32">
        <f t="shared" si="2"/>
        <v>11.017627656790461</v>
      </c>
      <c r="K24" s="51">
        <f t="shared" si="5"/>
        <v>2412</v>
      </c>
      <c r="L24" s="20">
        <f t="shared" si="3"/>
        <v>13.270976616231087</v>
      </c>
      <c r="M24" s="51">
        <f t="shared" si="5"/>
        <v>6102661.7000000002</v>
      </c>
      <c r="N24" s="32">
        <f t="shared" si="6"/>
        <v>11.374435634120303</v>
      </c>
    </row>
    <row r="25" spans="1:14" ht="15.75" thickBot="1" x14ac:dyDescent="0.3">
      <c r="A25" s="55"/>
      <c r="B25" s="56" t="s">
        <v>52</v>
      </c>
      <c r="C25" s="60">
        <f>SUM(C11:C24)</f>
        <v>17051</v>
      </c>
      <c r="D25" s="61">
        <f t="shared" ref="D25:N25" si="8">SUM(D11:D24)</f>
        <v>100</v>
      </c>
      <c r="E25" s="60">
        <f t="shared" si="8"/>
        <v>46489908</v>
      </c>
      <c r="F25" s="61">
        <f t="shared" si="8"/>
        <v>99.999999999999986</v>
      </c>
      <c r="G25" s="60">
        <f>SUM(G11:G24)</f>
        <v>1124</v>
      </c>
      <c r="H25" s="61">
        <f t="shared" si="8"/>
        <v>100</v>
      </c>
      <c r="I25" s="60">
        <f t="shared" si="8"/>
        <v>7162527.1299999999</v>
      </c>
      <c r="J25" s="62">
        <f t="shared" si="8"/>
        <v>100</v>
      </c>
      <c r="K25" s="64">
        <f>SUM(K11:K24)</f>
        <v>18175</v>
      </c>
      <c r="L25" s="61">
        <f t="shared" si="8"/>
        <v>99.999999999999986</v>
      </c>
      <c r="M25" s="64">
        <f>SUM(M11:M24)</f>
        <v>53652435.130000003</v>
      </c>
      <c r="N25" s="62">
        <f t="shared" si="8"/>
        <v>99.999999999999986</v>
      </c>
    </row>
    <row r="28" spans="1:14" x14ac:dyDescent="0.25">
      <c r="B28" t="s">
        <v>54</v>
      </c>
      <c r="C28" s="22"/>
      <c r="D28" s="14"/>
      <c r="E28" s="22"/>
      <c r="F28" s="14"/>
      <c r="G28" s="22"/>
      <c r="H28" s="14"/>
      <c r="I28" s="22"/>
      <c r="J28" s="22"/>
      <c r="K28" s="22"/>
      <c r="L28" s="14"/>
      <c r="M28" s="22"/>
      <c r="N28" s="22"/>
    </row>
    <row r="29" spans="1:14" x14ac:dyDescent="0.25">
      <c r="B29" s="14"/>
      <c r="C29" s="33"/>
      <c r="D29" s="14"/>
      <c r="E29" s="34"/>
      <c r="F29" s="14"/>
      <c r="G29" s="33"/>
      <c r="H29" s="14"/>
      <c r="I29" s="35"/>
      <c r="J29" s="33"/>
      <c r="K29" s="33"/>
      <c r="L29" s="14"/>
      <c r="M29" s="35"/>
      <c r="N29" s="33"/>
    </row>
    <row r="30" spans="1:14" x14ac:dyDescent="0.25">
      <c r="B30" s="14"/>
      <c r="C30" s="36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33"/>
      <c r="J31" s="14"/>
      <c r="K31" s="14"/>
      <c r="L31" s="14"/>
      <c r="M31" s="33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4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C9:D9"/>
    <mergeCell ref="E9:F9"/>
    <mergeCell ref="G9:H9"/>
    <mergeCell ref="I9:J9"/>
    <mergeCell ref="G8:J8"/>
  </mergeCells>
  <dataValidations disablePrompts="1" count="1">
    <dataValidation type="decimal" allowBlank="1" showInputMessage="1" showErrorMessage="1" errorTitle="Microsoft Excel" error="Neočekivana vrsta podatka!_x000a_Mollimo unesite broj." sqref="C31:C43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osiguranja&amp;RPolugodišnji izvještaj</oddHeader>
    <oddFooter>&amp;CU izvještaj su uključeni podaci zaključno sa 30.06.2024. godine.</oddFooter>
  </headerFooter>
  <ignoredErrors>
    <ignoredError sqref="K11:K24 M11:M24 L11:L2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2020-08-07T14:26:10Z</cp:lastPrinted>
  <dcterms:created xsi:type="dcterms:W3CDTF">2018-01-08T12:56:16Z</dcterms:created>
  <dcterms:modified xsi:type="dcterms:W3CDTF">2024-11-12T11:29:27Z</dcterms:modified>
</cp:coreProperties>
</file>