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\Jezici\BS EVLADA XX1024\"/>
    </mc:Choice>
  </mc:AlternateContent>
  <xr:revisionPtr revIDLastSave="0" documentId="13_ncr:1_{B36FC248-3E37-4857-8FA0-8F6A57BE575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<sst xmlns="http://schemas.openxmlformats.org/spreadsheetml/2006/main" count="328" uniqueCount="73">
  <si>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</si>
  <si>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</si>
  <si>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</si>
  <si>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</si>
  <si>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</si>
  <si>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</si>
  <si>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</si>
  <si>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</si>
  <si>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</si>
  <si>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</si>
  <si>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</si>
  <si>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</si>
  <si>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</si>
  <si>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</si>
  <si>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</si>
  <si>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</si>
  <si>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</si>
  <si>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</si>
  <si>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</si>
  <si>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</si>
  <si>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</si>
  <si>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</si>
  <si>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</si>
  <si>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</si>
  <si>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</si>
  <si>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</si>
  <si>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</si>
  <si>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</si>
  <si>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</si>
  <si>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</si>
  <si>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</si>
  <si>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</si>
  <si>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</si>
  <si>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</si>
  <si>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</si>
  <si>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</si>
  <si>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</si>
  <si>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</si>
  <si>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</si>
  <si>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</si>
  <si>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</si>
  <si>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</si>
  <si>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</si>
  <si>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</si>
  <si>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</si>
  <si>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</si>
  <si>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</si>
  <si>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</si>
  <si>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</si>
  <si>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</si>
  <si>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</si>
  <si>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</si>
  <si>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</si>
  <si>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</si>
  <si>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</si>
  <si>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</si>
  <si>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</si>
  <si>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</si>
  <si>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</si>
  <si>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</si>
  <si>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</si>
  <si>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</si>
  <si>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</si>
  <si>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</si>
  <si>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</si>
  <si>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</si>
  <si>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</si>
  <si>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</si>
  <si>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</si>
  <si>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</si>
  <si>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</si>
  <si>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I-V-2024</t>
  </si>
  <si>
    <t>I-V-2023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</si>
</sst>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167" fontId="44" fillId="0" borderId="0" xfId="0" applyNumberFormat="1" applyFont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25670701.939900003</v>
      </c>
      <c r="D14" s="85">
        <f t="shared" ref="D14:D37" si="0">C14/C$38*100</f>
        <v>6.4743561401190783</v>
      </c>
      <c r="E14" s="48">
        <f>FBiH!E14+RS!E14</f>
        <v>26098366.600000001</v>
      </c>
      <c r="F14" s="85">
        <f t="shared" ref="F14:F37" si="1">E14/E$38*100</f>
        <v>5.8134689113952014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8303588.3399</v>
      </c>
      <c r="D15" s="86">
        <f t="shared" si="0"/>
        <v>2.0942313256301306</v>
      </c>
      <c r="E15" s="48">
        <f>FBiH!E15+RS!E15</f>
        <v>8729855.6899999995</v>
      </c>
      <c r="F15" s="86">
        <f t="shared" si="1"/>
        <v>1.9445946726329419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43103950.579800002</v>
      </c>
      <c r="D16" s="86">
        <f t="shared" si="0"/>
        <v>10.871160740094842</v>
      </c>
      <c r="E16" s="48">
        <f>FBiH!E16+RS!E16</f>
        <v>51151951.170000002</v>
      </c>
      <c r="F16" s="86">
        <f t="shared" si="1"/>
        <v>11.394210313683018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7764.45</v>
      </c>
      <c r="D17" s="86">
        <f t="shared" si="0"/>
        <v>1.9582563285506869E-3</v>
      </c>
      <c r="E17" s="48">
        <f>FBiH!E17+RS!E17</f>
        <v>23059.14</v>
      </c>
      <c r="F17" s="86">
        <f t="shared" si="1"/>
        <v>5.1364744609537962E-3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3974.66</v>
      </c>
      <c r="D18" s="86">
        <f t="shared" si="0"/>
        <v>1.0024410098380789E-3</v>
      </c>
      <c r="E18" s="48">
        <f>FBiH!E18+RS!E18</f>
        <v>7125</v>
      </c>
      <c r="F18" s="86">
        <f t="shared" si="1"/>
        <v>1.5871095164128322E-3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9882.39</v>
      </c>
      <c r="D19" s="86">
        <f t="shared" si="0"/>
        <v>2.4924177190536381E-3</v>
      </c>
      <c r="E19" s="48">
        <f>FBiH!E19+RS!E19</f>
        <v>5908.43</v>
      </c>
      <c r="F19" s="86">
        <f t="shared" si="1"/>
        <v>1.3161158568503958E-3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2666705.1800000002</v>
      </c>
      <c r="D20" s="86">
        <f t="shared" si="0"/>
        <v>0.67256435357480548</v>
      </c>
      <c r="E20" s="48">
        <f>FBiH!E20+RS!E20</f>
        <v>2219291.12</v>
      </c>
      <c r="F20" s="86">
        <f t="shared" si="1"/>
        <v>0.49435200789368328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18301321.649999999</v>
      </c>
      <c r="D21" s="86">
        <f t="shared" si="0"/>
        <v>4.6157395490928774</v>
      </c>
      <c r="E21" s="48">
        <f>FBiH!E21+RS!E21</f>
        <v>20179571.449999999</v>
      </c>
      <c r="F21" s="86">
        <f t="shared" si="1"/>
        <v>4.4950441944459918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19333132.600000001</v>
      </c>
      <c r="D22" s="86">
        <f t="shared" si="0"/>
        <v>4.8759705149314625</v>
      </c>
      <c r="E22" s="48">
        <f>FBiH!E22+RS!E22</f>
        <v>24357127.129999999</v>
      </c>
      <c r="F22" s="86">
        <f t="shared" si="1"/>
        <v>5.4256039663859896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184936006.42989999</v>
      </c>
      <c r="D23" s="86">
        <f t="shared" si="0"/>
        <v>46.64233847448849</v>
      </c>
      <c r="E23" s="48">
        <f>FBiH!E23+RS!E23</f>
        <v>213643633.70999998</v>
      </c>
      <c r="F23" s="86">
        <f t="shared" si="1"/>
        <v>47.589592165916955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77607.360000000001</v>
      </c>
      <c r="D24" s="86">
        <f t="shared" si="0"/>
        <v>1.957319628075542E-2</v>
      </c>
      <c r="E24" s="48">
        <f>FBiH!E24+RS!E24</f>
        <v>61674.87</v>
      </c>
      <c r="F24" s="86">
        <f>E24/E$38*100</f>
        <v>1.3738213768494639E-2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12154.3</v>
      </c>
      <c r="D25" s="86">
        <f t="shared" si="0"/>
        <v>3.065411573788692E-3</v>
      </c>
      <c r="E25" s="48">
        <f>FBiH!E25+RS!E25</f>
        <v>15094.05</v>
      </c>
      <c r="F25" s="86">
        <f t="shared" si="1"/>
        <v>3.3622330380647168E-3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6297516.6699999999</v>
      </c>
      <c r="D26" s="86">
        <f t="shared" si="0"/>
        <v>1.5882840218149317</v>
      </c>
      <c r="E26" s="48">
        <f>FBiH!E26+RS!E26</f>
        <v>6976304.1299999999</v>
      </c>
      <c r="F26" s="86">
        <f t="shared" si="1"/>
        <v>1.5539871823316693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3305198.5700000003</v>
      </c>
      <c r="D27" s="86">
        <f t="shared" si="0"/>
        <v>0.83359748814393553</v>
      </c>
      <c r="E27" s="48">
        <f>FBiH!E27+RS!E27</f>
        <v>3924894.42</v>
      </c>
      <c r="F27" s="86">
        <f t="shared" si="1"/>
        <v>0.87427891717861383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257074.26</v>
      </c>
      <c r="D28" s="86">
        <f t="shared" si="0"/>
        <v>6.483618241504352E-2</v>
      </c>
      <c r="E28" s="48">
        <f>FBiH!E28+RS!E28</f>
        <v>340984.66</v>
      </c>
      <c r="F28" s="86">
        <f t="shared" si="1"/>
        <v>7.5955087556041259E-2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2972415.96</v>
      </c>
      <c r="D29" s="86">
        <f t="shared" si="0"/>
        <v>0.74966705494337205</v>
      </c>
      <c r="E29" s="48">
        <f>FBiH!E29+RS!E29</f>
        <v>4158846.72</v>
      </c>
      <c r="F29" s="86">
        <f t="shared" si="1"/>
        <v>0.92639230970025177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56599.1</v>
      </c>
      <c r="D30" s="86">
        <f t="shared" si="0"/>
        <v>1.4274745251147624E-2</v>
      </c>
      <c r="E30" s="48">
        <f>FBiH!E30+RS!E30</f>
        <v>80100.100000000006</v>
      </c>
      <c r="F30" s="86">
        <f t="shared" si="1"/>
        <v>1.7842474522893968E-2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1094824.9099999999</v>
      </c>
      <c r="D31" s="86">
        <f t="shared" si="0"/>
        <v>0.27612359003695508</v>
      </c>
      <c r="E31" s="48">
        <f>FBiH!E31+RS!E31</f>
        <v>1524745.16</v>
      </c>
      <c r="F31" s="86">
        <f t="shared" si="1"/>
        <v>0.33964035839163598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316410419.34950006</v>
      </c>
      <c r="D32" s="87">
        <f t="shared" si="0"/>
        <v>79.801235903449069</v>
      </c>
      <c r="E32" s="49">
        <f>SUM(E14:E31)</f>
        <v>363498533.55000013</v>
      </c>
      <c r="F32" s="87">
        <f t="shared" si="1"/>
        <v>80.970102708675711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71611545.869900003</v>
      </c>
      <c r="D33" s="86">
        <f t="shared" si="0"/>
        <v>18.061004050129689</v>
      </c>
      <c r="E33" s="48">
        <f>FBiH!E33+RS!E33</f>
        <v>74352406.950000003</v>
      </c>
      <c r="F33" s="86">
        <f t="shared" si="1"/>
        <v>16.562163177339595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227617</v>
      </c>
      <c r="D34" s="86">
        <f t="shared" si="0"/>
        <v>5.740682607727806E-2</v>
      </c>
      <c r="E34" s="48">
        <f>FBiH!E34+RS!E34</f>
        <v>168174.29</v>
      </c>
      <c r="F34" s="86">
        <f t="shared" si="1"/>
        <v>3.7461195238592482E-2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8161629.4299999997</v>
      </c>
      <c r="D35" s="86">
        <f t="shared" si="0"/>
        <v>2.0584281542907785</v>
      </c>
      <c r="E35" s="48">
        <f>FBiH!E35+RS!E35</f>
        <v>10910207.75</v>
      </c>
      <c r="F35" s="86">
        <f t="shared" si="1"/>
        <v>2.4302729187461103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86932.479999999996</v>
      </c>
      <c r="D36" s="86">
        <f t="shared" si="0"/>
        <v>2.1925066053179038E-2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80087724.779899999</v>
      </c>
      <c r="D37" s="87">
        <f t="shared" si="0"/>
        <v>20.198764096550924</v>
      </c>
      <c r="E37" s="51">
        <f>SUM(E33:E36)</f>
        <v>85430788.99000001</v>
      </c>
      <c r="F37" s="87">
        <f t="shared" si="1"/>
        <v>19.0298972913243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396498144.12940007</v>
      </c>
      <c r="D38" s="78">
        <f>D32+D37</f>
        <v>100</v>
      </c>
      <c r="E38" s="25">
        <f>E32+E37</f>
        <v>448929322.54000014</v>
      </c>
      <c r="F38" s="78">
        <f>F32+F37</f>
        <v>100.00000000000001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17141540</v>
      </c>
      <c r="D14" s="88">
        <f>C14/C$38*100</f>
        <v>6.1408347062036501</v>
      </c>
      <c r="E14" s="48">
        <v>16882648</v>
      </c>
      <c r="F14" s="88">
        <f>E14/E$38*100</f>
        <v>5.3776635585747936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7564472</v>
      </c>
      <c r="D15" s="86">
        <f t="shared" ref="D15:D37" si="0">C15/C$38*100</f>
        <v>2.7099182565688813</v>
      </c>
      <c r="E15" s="48">
        <v>7896695</v>
      </c>
      <c r="F15" s="86">
        <f t="shared" ref="F15:F37" si="1">E15/E$38*100</f>
        <v>2.5153500170518139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34461760</v>
      </c>
      <c r="D16" s="86">
        <f t="shared" si="0"/>
        <v>12.345680250716139</v>
      </c>
      <c r="E16" s="48">
        <v>40993453</v>
      </c>
      <c r="F16" s="86">
        <f t="shared" si="1"/>
        <v>13.05772639092212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2925</v>
      </c>
      <c r="D18" s="86">
        <f t="shared" si="0"/>
        <v>1.0478604323558838E-3</v>
      </c>
      <c r="E18" s="48">
        <v>3525</v>
      </c>
      <c r="F18" s="86">
        <f t="shared" si="1"/>
        <v>1.1228252845155657E-3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8983</v>
      </c>
      <c r="D19" s="86">
        <f t="shared" si="0"/>
        <v>3.2180958167018479E-3</v>
      </c>
      <c r="E19" s="48">
        <v>5387</v>
      </c>
      <c r="F19" s="86">
        <f t="shared" si="1"/>
        <v>1.7159318603362699E-3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1931983</v>
      </c>
      <c r="D20" s="86">
        <f t="shared" si="0"/>
        <v>0.6921191595501599</v>
      </c>
      <c r="E20" s="48">
        <v>1909781</v>
      </c>
      <c r="F20" s="86">
        <f t="shared" si="1"/>
        <v>0.60832635310281458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14241786</v>
      </c>
      <c r="D21" s="86">
        <f t="shared" si="0"/>
        <v>5.1020184736683669</v>
      </c>
      <c r="E21" s="48">
        <v>16144049</v>
      </c>
      <c r="F21" s="86">
        <f t="shared" si="1"/>
        <v>5.1423961451512721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11822297</v>
      </c>
      <c r="D22" s="86">
        <f t="shared" si="0"/>
        <v>4.2352537592682626</v>
      </c>
      <c r="E22" s="48">
        <v>13668111</v>
      </c>
      <c r="F22" s="86">
        <f t="shared" si="1"/>
        <v>4.3537306730114418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112527263</v>
      </c>
      <c r="D23" s="86">
        <f t="shared" si="0"/>
        <v>40.312091097095468</v>
      </c>
      <c r="E23" s="48">
        <v>130523915</v>
      </c>
      <c r="F23" s="86">
        <f t="shared" si="1"/>
        <v>41.576043119421421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17612</v>
      </c>
      <c r="D24" s="86">
        <f t="shared" si="0"/>
        <v>6.3093736528724203E-3</v>
      </c>
      <c r="E24" s="48">
        <v>9983</v>
      </c>
      <c r="F24" s="86">
        <f t="shared" si="1"/>
        <v>3.1799049121472031E-3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8844</v>
      </c>
      <c r="D25" s="86">
        <f t="shared" si="0"/>
        <v>3.1683000559847648E-3</v>
      </c>
      <c r="E25" s="48">
        <v>10263</v>
      </c>
      <c r="F25" s="86">
        <f t="shared" si="1"/>
        <v>3.269093870917234E-3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4713519</v>
      </c>
      <c r="D26" s="86">
        <f t="shared" si="0"/>
        <v>1.6885846349598883</v>
      </c>
      <c r="E26" s="48">
        <v>5252658</v>
      </c>
      <c r="F26" s="86">
        <f t="shared" si="1"/>
        <v>1.6731396349824006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1690845</v>
      </c>
      <c r="D27" s="86">
        <f t="shared" si="0"/>
        <v>0.60573318726385794</v>
      </c>
      <c r="E27" s="48">
        <v>1530300</v>
      </c>
      <c r="F27" s="86">
        <f t="shared" si="1"/>
        <v>0.48744951287777877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247517</v>
      </c>
      <c r="D28" s="86">
        <f t="shared" si="0"/>
        <v>8.8671203636044887E-2</v>
      </c>
      <c r="E28" s="48">
        <v>330022</v>
      </c>
      <c r="F28" s="86">
        <f t="shared" si="1"/>
        <v>0.10512256625429674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2202311</v>
      </c>
      <c r="D29" s="86">
        <f t="shared" si="0"/>
        <v>0.7889622415870492</v>
      </c>
      <c r="E29" s="48">
        <v>3067311</v>
      </c>
      <c r="F29" s="86">
        <f t="shared" si="1"/>
        <v>0.9770366939780778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56340</v>
      </c>
      <c r="D30" s="86">
        <f t="shared" si="0"/>
        <v>2.0183404020147178E-2</v>
      </c>
      <c r="E30" s="48">
        <v>79776</v>
      </c>
      <c r="F30" s="86">
        <f t="shared" si="1"/>
        <v>2.5411208481564189E-2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901657</v>
      </c>
      <c r="D31" s="86">
        <f t="shared" si="0"/>
        <v>0.32301220302793476</v>
      </c>
      <c r="E31" s="48">
        <v>1187982</v>
      </c>
      <c r="F31" s="86">
        <f t="shared" si="1"/>
        <v>0.37841027720549525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209541654</v>
      </c>
      <c r="D32" s="87">
        <f t="shared" si="0"/>
        <v>75.066806207523769</v>
      </c>
      <c r="E32" s="49">
        <f>SUM(E14:E31)</f>
        <v>239495859</v>
      </c>
      <c r="F32" s="87">
        <f t="shared" si="1"/>
        <v>76.287093906943198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50">
        <v>62314478</v>
      </c>
      <c r="D33" s="86">
        <f t="shared" si="0"/>
        <v>22.323718242431184</v>
      </c>
      <c r="E33" s="96">
        <v>64584399</v>
      </c>
      <c r="F33" s="86">
        <f t="shared" si="1"/>
        <v>20.572197498565053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50">
        <v>211874</v>
      </c>
      <c r="D34" s="86">
        <f t="shared" si="0"/>
        <v>7.5902352562383091E-2</v>
      </c>
      <c r="E34" s="96">
        <v>166483</v>
      </c>
      <c r="F34" s="86">
        <f t="shared" si="1"/>
        <v>5.3030162224682251E-2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50">
        <v>7072222</v>
      </c>
      <c r="D35" s="86">
        <f t="shared" si="0"/>
        <v>2.5335731974826645</v>
      </c>
      <c r="E35" s="96">
        <v>9693464</v>
      </c>
      <c r="F35" s="86">
        <f t="shared" si="1"/>
        <v>3.0876784322670616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50">
        <v>0</v>
      </c>
      <c r="D36" s="86">
        <f t="shared" si="0"/>
        <v>0</v>
      </c>
      <c r="E36" s="96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69598574</v>
      </c>
      <c r="D37" s="89">
        <f t="shared" si="0"/>
        <v>24.933193792476231</v>
      </c>
      <c r="E37" s="51">
        <f>SUM(E33:E36)</f>
        <v>74444346</v>
      </c>
      <c r="F37" s="89">
        <f t="shared" si="1"/>
        <v>23.712906093056795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5">
        <f>C32+C37</f>
        <v>279140228</v>
      </c>
      <c r="D38" s="82">
        <f>D32+D37</f>
        <v>100</v>
      </c>
      <c r="E38" s="95">
        <f>E32+E37</f>
        <v>313940205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72</v>
      </c>
      <c r="D13" s="93" t="s">
        <v>25</v>
      </c>
      <c r="E13" s="70" t="s">
        <v>71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0">
        <v>8529161.9399000015</v>
      </c>
      <c r="D14" s="85">
        <f>C14/C$38*100</f>
        <v>7.2676494447086686</v>
      </c>
      <c r="E14" s="94">
        <v>9215718.5999999996</v>
      </c>
      <c r="F14" s="85">
        <f>E14/E$38*100</f>
        <v>6.8270085529444229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1">
        <v>739116.33990000025</v>
      </c>
      <c r="D15" s="86">
        <f t="shared" ref="D15:D37" si="0">C15/C$38*100</f>
        <v>0.62979674850825018</v>
      </c>
      <c r="E15" s="59">
        <v>833160.69000000006</v>
      </c>
      <c r="F15" s="86">
        <f t="shared" ref="F15:F37" si="1">E15/E$38*100</f>
        <v>0.61720582013073588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1">
        <v>8642190.5798000023</v>
      </c>
      <c r="D16" s="86">
        <f t="shared" si="0"/>
        <v>7.3639604935307812</v>
      </c>
      <c r="E16" s="59">
        <v>10158498.17</v>
      </c>
      <c r="F16" s="86">
        <f t="shared" si="1"/>
        <v>7.5254200895044994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1">
        <v>7764.45</v>
      </c>
      <c r="D17" s="86">
        <f t="shared" si="0"/>
        <v>6.6160428338202966E-3</v>
      </c>
      <c r="E17" s="59">
        <v>23059.14</v>
      </c>
      <c r="F17" s="86">
        <f t="shared" si="1"/>
        <v>1.7082221456234878E-2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1">
        <v>1049.6600000000001</v>
      </c>
      <c r="D18" s="86">
        <f t="shared" si="0"/>
        <v>8.9440920103134314E-4</v>
      </c>
      <c r="E18" s="59">
        <v>3600</v>
      </c>
      <c r="F18" s="86">
        <f t="shared" si="1"/>
        <v>2.6668816461691792E-3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1">
        <v>899.39</v>
      </c>
      <c r="D19" s="86">
        <f t="shared" si="0"/>
        <v>7.6636500515936553E-4</v>
      </c>
      <c r="E19" s="59">
        <v>521.43000000000006</v>
      </c>
      <c r="F19" s="86">
        <f t="shared" si="1"/>
        <v>3.8627558243388752E-4</v>
      </c>
    </row>
    <row r="20" spans="1:6" s="1" customFormat="1" ht="16.5" customHeight="1" x14ac:dyDescent="0.25">
      <c r="A20" s="19" t="s">
        <v>6</v>
      </c>
      <c r="B20" s="12" t="s">
        <v>47</v>
      </c>
      <c r="C20" s="91">
        <v>734722.18</v>
      </c>
      <c r="D20" s="86">
        <f t="shared" si="0"/>
        <v>0.62605251033078013</v>
      </c>
      <c r="E20" s="59">
        <v>309510.12</v>
      </c>
      <c r="F20" s="86">
        <f t="shared" si="1"/>
        <v>0.22928523842545004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1">
        <v>4059535.65</v>
      </c>
      <c r="D21" s="86">
        <f t="shared" si="0"/>
        <v>3.4591067938901681</v>
      </c>
      <c r="E21" s="59">
        <v>4035522.4499999993</v>
      </c>
      <c r="F21" s="86">
        <f t="shared" si="1"/>
        <v>2.989516876280188</v>
      </c>
    </row>
    <row r="22" spans="1:6" s="1" customFormat="1" ht="16.5" customHeight="1" x14ac:dyDescent="0.25">
      <c r="A22" s="19" t="s">
        <v>8</v>
      </c>
      <c r="B22" s="12" t="s">
        <v>49</v>
      </c>
      <c r="C22" s="91">
        <v>7510835.5999999996</v>
      </c>
      <c r="D22" s="86">
        <f t="shared" si="0"/>
        <v>6.3999394738046309</v>
      </c>
      <c r="E22" s="59">
        <v>10689016.129999999</v>
      </c>
      <c r="F22" s="86">
        <f t="shared" si="1"/>
        <v>7.9184280368620295</v>
      </c>
    </row>
    <row r="23" spans="1:6" s="1" customFormat="1" ht="16.5" customHeight="1" x14ac:dyDescent="0.25">
      <c r="A23" s="19" t="s">
        <v>9</v>
      </c>
      <c r="B23" s="12" t="s">
        <v>50</v>
      </c>
      <c r="C23" s="91">
        <v>72408743.429899991</v>
      </c>
      <c r="D23" s="86">
        <f t="shared" si="0"/>
        <v>61.699070516948694</v>
      </c>
      <c r="E23" s="59">
        <v>83119718.709999993</v>
      </c>
      <c r="F23" s="86">
        <f t="shared" si="1"/>
        <v>61.57512562845664</v>
      </c>
    </row>
    <row r="24" spans="1:6" s="1" customFormat="1" ht="16.5" customHeight="1" x14ac:dyDescent="0.25">
      <c r="A24" s="19" t="s">
        <v>10</v>
      </c>
      <c r="B24" s="12" t="s">
        <v>51</v>
      </c>
      <c r="C24" s="91">
        <v>59995.360000000001</v>
      </c>
      <c r="D24" s="86">
        <f t="shared" si="0"/>
        <v>5.1121698457774714E-2</v>
      </c>
      <c r="E24" s="59">
        <v>51691.87</v>
      </c>
      <c r="F24" s="86">
        <f t="shared" si="1"/>
        <v>3.8293360933100894E-2</v>
      </c>
    </row>
    <row r="25" spans="1:6" s="1" customFormat="1" ht="16.5" customHeight="1" x14ac:dyDescent="0.25">
      <c r="A25" s="19" t="s">
        <v>11</v>
      </c>
      <c r="B25" s="12" t="s">
        <v>52</v>
      </c>
      <c r="C25" s="91">
        <v>3310.3</v>
      </c>
      <c r="D25" s="86">
        <f t="shared" si="0"/>
        <v>2.8206874399082133E-3</v>
      </c>
      <c r="E25" s="59">
        <v>4831.05</v>
      </c>
      <c r="F25" s="86">
        <f t="shared" si="1"/>
        <v>3.5788440490904486E-3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1">
        <v>1583997.6699999997</v>
      </c>
      <c r="D26" s="86">
        <f t="shared" si="0"/>
        <v>1.3497152320372396</v>
      </c>
      <c r="E26" s="59">
        <v>1723646.1300000001</v>
      </c>
      <c r="F26" s="86">
        <f t="shared" si="1"/>
        <v>1.2768778412743154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1">
        <v>1614353.57</v>
      </c>
      <c r="D27" s="86">
        <f t="shared" si="0"/>
        <v>1.3755813184514953</v>
      </c>
      <c r="E27" s="59">
        <v>2394594.42</v>
      </c>
      <c r="F27" s="86">
        <f t="shared" si="1"/>
        <v>1.773916641310314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91">
        <v>9557.26</v>
      </c>
      <c r="D28" s="86">
        <f t="shared" si="0"/>
        <v>8.1436858417476277E-3</v>
      </c>
      <c r="E28" s="59">
        <v>10962.66</v>
      </c>
      <c r="F28" s="86">
        <f t="shared" si="1"/>
        <v>8.1211435408869489E-3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91">
        <v>770104.96</v>
      </c>
      <c r="D29" s="86">
        <f t="shared" si="0"/>
        <v>0.65620197205178288</v>
      </c>
      <c r="E29" s="59">
        <v>1091535.7200000002</v>
      </c>
      <c r="F29" s="86">
        <f t="shared" si="1"/>
        <v>0.80861016050168355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1">
        <v>259.10000000000002</v>
      </c>
      <c r="D30" s="86">
        <f t="shared" si="0"/>
        <v>2.2077760797517388E-4</v>
      </c>
      <c r="E30" s="59">
        <v>324.10000000000002</v>
      </c>
      <c r="F30" s="86">
        <f t="shared" si="1"/>
        <v>2.4009342820095305E-4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1">
        <v>193167.91</v>
      </c>
      <c r="D31" s="86">
        <f t="shared" si="0"/>
        <v>0.16459725630012995</v>
      </c>
      <c r="E31" s="59">
        <v>336763.16</v>
      </c>
      <c r="F31" s="86">
        <f t="shared" si="1"/>
        <v>0.24947430291942627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106868765.34949997</v>
      </c>
      <c r="D32" s="87">
        <f t="shared" si="0"/>
        <v>91.062255426950017</v>
      </c>
      <c r="E32" s="49">
        <f>SUM(E14:E31)</f>
        <v>124002674.54999998</v>
      </c>
      <c r="F32" s="87">
        <f t="shared" si="1"/>
        <v>91.86123800924581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91">
        <v>9297067.8698999994</v>
      </c>
      <c r="D33" s="86">
        <f t="shared" si="0"/>
        <v>7.9219776360454146</v>
      </c>
      <c r="E33" s="59">
        <v>9768007.9499999993</v>
      </c>
      <c r="F33" s="86">
        <f t="shared" si="1"/>
        <v>7.2361447559693408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91">
        <v>15743</v>
      </c>
      <c r="D34" s="86">
        <f t="shared" si="0"/>
        <v>1.3414519036484607E-2</v>
      </c>
      <c r="E34" s="59">
        <v>1691.29</v>
      </c>
      <c r="F34" s="86">
        <f t="shared" si="1"/>
        <v>1.2529084053748531E-3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91">
        <v>1089407.43</v>
      </c>
      <c r="D35" s="86">
        <f t="shared" si="0"/>
        <v>0.92827775571509696</v>
      </c>
      <c r="E35" s="59">
        <v>1216743.75</v>
      </c>
      <c r="F35" s="86">
        <f t="shared" si="1"/>
        <v>0.90136432637946107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91">
        <v>86932.479999999996</v>
      </c>
      <c r="D36" s="86">
        <f t="shared" si="0"/>
        <v>7.407466225298974E-2</v>
      </c>
      <c r="E36" s="59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10489150.779899999</v>
      </c>
      <c r="D37" s="79">
        <f t="shared" si="0"/>
        <v>8.9377445730499847</v>
      </c>
      <c r="E37" s="51">
        <f>SUM(E33:E36)</f>
        <v>10986442.989999998</v>
      </c>
      <c r="F37" s="79">
        <f t="shared" si="1"/>
        <v>8.1387619907541762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117357916.12939997</v>
      </c>
      <c r="D38" s="78">
        <f>D32+D37</f>
        <v>100</v>
      </c>
      <c r="E38" s="25">
        <f>E32+E37</f>
        <v>134989117.53999999</v>
      </c>
      <c r="F38" s="78">
        <f>F32+F37</f>
        <v>99.999999999999986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2024-10-31T10:56:24Z</dcterms:modified>
</cp:coreProperties>
</file>