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V\Jezici\HR EVLADA 1X0724\"/>
    </mc:Choice>
  </mc:AlternateContent>
  <xr:revisionPtr revIDLastSave="0" documentId="13_ncr:1_{2F6FF157-5209-4BDF-9020-B6226C35692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E33" i="21" l="1"/>
  <c r="E37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C32" i="22"/>
  <c r="C37" i="22"/>
  <c r="F38" i="21" l="1"/>
  <c r="C38" i="22"/>
  <c r="D14" i="22" s="1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<sst xmlns="http://schemas.openxmlformats.org/spreadsheetml/2006/main" count="328" uniqueCount="76">
  <si>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</si>
  <si>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</si>
  <si>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</si>
  <si>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</si>
  <si>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</si>
  <si>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</si>
  <si>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</si>
  <si>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</si>
  <si>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</si>
  <si>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</si>
  <si>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</si>
  <si>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</si>
  <si>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</si>
  <si>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</si>
  <si>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</si>
  <si>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</si>
  <si>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</si>
  <si>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</si>
  <si>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</si>
  <si>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</si>
  <si>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</si>
  <si>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</si>
  <si>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</si>
  <si>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</si>
  <si>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</si>
  <si>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</si>
  <si>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</si>
  <si>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</si>
  <si>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</si>
  <si>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</si>
  <si>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</si>
  <si>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</si>
  <si>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</si>
  <si>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</si>
  <si>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</si>
  <si>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</si>
  <si>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</si>
  <si>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</si>
  <si>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</si>
  <si>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</si>
  <si>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</si>
  <si>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</si>
  <si>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</si>
  <si>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</si>
  <si>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</si>
  <si>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</si>
  <si>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</si>
  <si>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</si>
  <si>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</si>
  <si>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</si>
  <si>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</si>
  <si>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</si>
  <si>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</si>
  <si>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</si>
  <si>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</si>
  <si>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</si>
  <si>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</si>
  <si>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</si>
  <si>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</si>
  <si>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</si>
  <si>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</si>
  <si>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</si>
  <si>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</si>
  <si>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</si>
  <si>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</si>
  <si>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</si>
  <si>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</si>
  <si>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</si>
  <si>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</si>
  <si>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I-IV-2023</t>
  </si>
  <si>
    <t>I-IV-2024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</si>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</sst>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1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4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61" xfId="0" applyNumberFormat="1" applyFont="1" applyBorder="1"/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167" fontId="44" fillId="0" borderId="0" xfId="0" applyNumberFormat="1" applyFont="1"/>
    <xf numFmtId="3" fontId="12" fillId="4" borderId="59" xfId="0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 wrapText="1" shrinkToFit="1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3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9" t="s">
        <v>36</v>
      </c>
      <c r="D11" s="99"/>
      <c r="E11" s="99"/>
      <c r="F11" s="100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1" t="s">
        <v>35</v>
      </c>
      <c r="E12" s="91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2" t="s">
        <v>25</v>
      </c>
      <c r="E13" s="70" t="s">
        <v>70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20700873.165899999</v>
      </c>
      <c r="D14" s="84">
        <f t="shared" ref="D14:D37" si="0">C14/C$38*100</f>
        <v>6.7280039494802217</v>
      </c>
      <c r="E14" s="48">
        <f>FBiH!E14+RS!E14</f>
        <v>20702885.559999999</v>
      </c>
      <c r="F14" s="84">
        <f t="shared" ref="F14:F37" si="1">E14/E$38*100</f>
        <v>5.8406777772674818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6807891.3598999996</v>
      </c>
      <c r="D15" s="85">
        <f t="shared" si="0"/>
        <v>2.2126370994094295</v>
      </c>
      <c r="E15" s="48">
        <f>FBiH!E15+RS!E15</f>
        <v>7168190.79</v>
      </c>
      <c r="F15" s="85">
        <f t="shared" si="1"/>
        <v>2.0222829580460879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33644493.139899999</v>
      </c>
      <c r="D16" s="85">
        <f t="shared" si="0"/>
        <v>10.934818106918538</v>
      </c>
      <c r="E16" s="48">
        <f>FBiH!E16+RS!E16</f>
        <v>39833929.719999999</v>
      </c>
      <c r="F16" s="85">
        <f t="shared" si="1"/>
        <v>11.237909199785902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6881.99</v>
      </c>
      <c r="D17" s="85">
        <f t="shared" si="0"/>
        <v>2.2367199455410186E-3</v>
      </c>
      <c r="E17" s="48">
        <f>FBiH!E17+RS!E17</f>
        <v>23059.14</v>
      </c>
      <c r="F17" s="85">
        <f t="shared" si="1"/>
        <v>6.5054219698299715E-3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1049.6600000000001</v>
      </c>
      <c r="D18" s="85">
        <f t="shared" si="0"/>
        <v>3.4115066398477561E-4</v>
      </c>
      <c r="E18" s="48">
        <f>FBiH!E18+RS!E18</f>
        <v>3525</v>
      </c>
      <c r="F18" s="85">
        <f t="shared" si="1"/>
        <v>9.9446954412222882E-4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4487</v>
      </c>
      <c r="D19" s="85">
        <f t="shared" si="0"/>
        <v>1.4583227228813979E-3</v>
      </c>
      <c r="E19" s="48">
        <f>FBiH!E19+RS!E19</f>
        <v>2065</v>
      </c>
      <c r="F19" s="85">
        <f t="shared" si="1"/>
        <v>5.8257577549288009E-4</v>
      </c>
    </row>
    <row r="20" spans="1:6" s="1" customFormat="1" ht="17.100000000000001" customHeight="1" x14ac:dyDescent="0.2">
      <c r="A20" s="19" t="s">
        <v>6</v>
      </c>
      <c r="B20" s="12" t="s">
        <v>73</v>
      </c>
      <c r="C20" s="48">
        <f>FBiH!C20+RS!C20</f>
        <v>2588416.85</v>
      </c>
      <c r="D20" s="85">
        <f t="shared" si="0"/>
        <v>0.84126300616092964</v>
      </c>
      <c r="E20" s="48">
        <f>FBiH!E20+RS!E20</f>
        <v>2088103.57</v>
      </c>
      <c r="F20" s="85">
        <f t="shared" si="1"/>
        <v>0.58909373201075144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14540920.370000001</v>
      </c>
      <c r="D21" s="85">
        <f t="shared" si="0"/>
        <v>4.7259537747225284</v>
      </c>
      <c r="E21" s="48">
        <f>FBiH!E21+RS!E21</f>
        <v>16761524.16</v>
      </c>
      <c r="F21" s="85">
        <f t="shared" si="1"/>
        <v>4.7287447631741628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15578158.340000004</v>
      </c>
      <c r="D22" s="85">
        <f t="shared" si="0"/>
        <v>5.0630671468389492</v>
      </c>
      <c r="E22" s="48">
        <f>FBiH!E22+RS!E22</f>
        <v>21943481.93</v>
      </c>
      <c r="F22" s="85">
        <f t="shared" si="1"/>
        <v>6.1906736089025438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138267154.7999</v>
      </c>
      <c r="D23" s="85">
        <f t="shared" si="0"/>
        <v>44.938295893214594</v>
      </c>
      <c r="E23" s="48">
        <f>FBiH!E23+RS!E23</f>
        <v>163758064.69999999</v>
      </c>
      <c r="F23" s="85">
        <f t="shared" si="1"/>
        <v>46.199264666254592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33453.83</v>
      </c>
      <c r="D24" s="85">
        <f t="shared" si="0"/>
        <v>1.0872850558594027E-2</v>
      </c>
      <c r="E24" s="48">
        <f>FBiH!E24+RS!E24</f>
        <v>17897.43</v>
      </c>
      <c r="F24" s="85">
        <f>E24/E$38*100</f>
        <v>5.0492054051232632E-3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7771.96</v>
      </c>
      <c r="D25" s="85">
        <f t="shared" si="0"/>
        <v>2.5259696610932269E-3</v>
      </c>
      <c r="E25" s="48">
        <f>FBiH!E25+RS!E25</f>
        <v>10239.65</v>
      </c>
      <c r="F25" s="85">
        <f t="shared" si="1"/>
        <v>2.8888000191407606E-3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5347799.1499999994</v>
      </c>
      <c r="D26" s="85">
        <f t="shared" si="0"/>
        <v>1.7380916019279751</v>
      </c>
      <c r="E26" s="48">
        <f>FBiH!E26+RS!E26</f>
        <v>5918001.8799999999</v>
      </c>
      <c r="F26" s="85">
        <f t="shared" si="1"/>
        <v>1.6695808884306649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2579113.4299999997</v>
      </c>
      <c r="D27" s="85">
        <f t="shared" si="0"/>
        <v>0.8382392957115179</v>
      </c>
      <c r="E27" s="48">
        <f>FBiH!E27+RS!E27</f>
        <v>3288992.19</v>
      </c>
      <c r="F27" s="85">
        <f t="shared" si="1"/>
        <v>0.92788725214492795</v>
      </c>
    </row>
    <row r="28" spans="1:6" s="1" customFormat="1" ht="17.100000000000001" customHeight="1" x14ac:dyDescent="0.2">
      <c r="A28" s="19" t="s">
        <v>14</v>
      </c>
      <c r="B28" s="12" t="s">
        <v>74</v>
      </c>
      <c r="C28" s="48">
        <f>FBiH!C28+RS!C28</f>
        <v>224317.26</v>
      </c>
      <c r="D28" s="85">
        <f t="shared" si="0"/>
        <v>7.2905495295853454E-2</v>
      </c>
      <c r="E28" s="48">
        <f>FBiH!E28+RS!E28</f>
        <v>259964.79999999999</v>
      </c>
      <c r="F28" s="85">
        <f t="shared" si="1"/>
        <v>7.3341014508886915E-2</v>
      </c>
    </row>
    <row r="29" spans="1:6" s="1" customFormat="1" ht="17.100000000000001" customHeight="1" x14ac:dyDescent="0.2">
      <c r="A29" s="19" t="s">
        <v>15</v>
      </c>
      <c r="B29" s="12" t="s">
        <v>75</v>
      </c>
      <c r="C29" s="48">
        <f>FBiH!C29+RS!C29</f>
        <v>2513379.2400000002</v>
      </c>
      <c r="D29" s="85">
        <f t="shared" si="0"/>
        <v>0.81687498482513454</v>
      </c>
      <c r="E29" s="48">
        <f>FBiH!E29+RS!E29</f>
        <v>3357648.8200000003</v>
      </c>
      <c r="F29" s="85">
        <f t="shared" si="1"/>
        <v>0.94725659329019574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43388.9</v>
      </c>
      <c r="D30" s="85">
        <f t="shared" si="0"/>
        <v>1.4101853976115152E-2</v>
      </c>
      <c r="E30" s="48">
        <f>FBiH!E30+RS!E30</f>
        <v>68865.55</v>
      </c>
      <c r="F30" s="85">
        <f t="shared" si="1"/>
        <v>1.9428281450844413E-2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821641.67</v>
      </c>
      <c r="D31" s="85">
        <f t="shared" si="0"/>
        <v>0.26704228157504323</v>
      </c>
      <c r="E31" s="48">
        <f>FBiH!E31+RS!E31</f>
        <v>1175292.8799999999</v>
      </c>
      <c r="F31" s="85">
        <f t="shared" si="1"/>
        <v>0.33157247505920601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243711192.11560002</v>
      </c>
      <c r="D32" s="86">
        <f t="shared" si="0"/>
        <v>79.208729503608936</v>
      </c>
      <c r="E32" s="49">
        <f>SUM(E14:E31)</f>
        <v>286381732.76999992</v>
      </c>
      <c r="F32" s="86">
        <f t="shared" si="1"/>
        <v>80.793733683039932</v>
      </c>
    </row>
    <row r="33" spans="1:6" s="1" customFormat="1" ht="17.100000000000001" customHeight="1" x14ac:dyDescent="0.2">
      <c r="A33" s="21" t="s">
        <v>22</v>
      </c>
      <c r="B33" s="96" t="s">
        <v>60</v>
      </c>
      <c r="C33" s="48">
        <f>FBiH!C33+RS!C33</f>
        <v>57365776.519900002</v>
      </c>
      <c r="D33" s="85">
        <f t="shared" si="0"/>
        <v>18.644487500491717</v>
      </c>
      <c r="E33" s="48">
        <f>FBiH!E33+RS!E33</f>
        <v>59400993.43</v>
      </c>
      <c r="F33" s="85">
        <f t="shared" si="1"/>
        <v>16.758150030280742</v>
      </c>
    </row>
    <row r="34" spans="1:6" s="1" customFormat="1" ht="17.100000000000001" customHeight="1" x14ac:dyDescent="0.2">
      <c r="A34" s="21" t="s">
        <v>20</v>
      </c>
      <c r="B34" s="97" t="s">
        <v>61</v>
      </c>
      <c r="C34" s="48">
        <f>FBiH!C34+RS!C34</f>
        <v>202754.04</v>
      </c>
      <c r="D34" s="85">
        <f t="shared" si="0"/>
        <v>6.5897219453533287E-2</v>
      </c>
      <c r="E34" s="48">
        <f>FBiH!E34+RS!E34</f>
        <v>150590.03</v>
      </c>
      <c r="F34" s="85">
        <f t="shared" si="1"/>
        <v>4.2484311626511423E-2</v>
      </c>
    </row>
    <row r="35" spans="1:6" s="1" customFormat="1" ht="17.100000000000001" customHeight="1" x14ac:dyDescent="0.2">
      <c r="A35" s="21" t="s">
        <v>21</v>
      </c>
      <c r="B35" s="98" t="s">
        <v>62</v>
      </c>
      <c r="C35" s="48">
        <f>FBiH!C35+RS!C35</f>
        <v>6333392.9500000002</v>
      </c>
      <c r="D35" s="85">
        <f t="shared" si="0"/>
        <v>2.0584200695167927</v>
      </c>
      <c r="E35" s="48">
        <f>FBiH!E35+RS!E35</f>
        <v>8527010.9700000007</v>
      </c>
      <c r="F35" s="85">
        <f t="shared" si="1"/>
        <v>2.405631975052807</v>
      </c>
    </row>
    <row r="36" spans="1:6" s="1" customFormat="1" ht="17.100000000000001" customHeight="1" x14ac:dyDescent="0.2">
      <c r="A36" s="19" t="s">
        <v>19</v>
      </c>
      <c r="B36" s="98" t="s">
        <v>63</v>
      </c>
      <c r="C36" s="48">
        <f>FBiH!C36+RS!C36</f>
        <v>69122.989999999991</v>
      </c>
      <c r="D36" s="85">
        <f t="shared" si="0"/>
        <v>2.2465706929017969E-2</v>
      </c>
      <c r="E36" s="48">
        <f>FBiH!E36+RS!E36</f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63971046.499900006</v>
      </c>
      <c r="D37" s="86">
        <f t="shared" si="0"/>
        <v>20.791270496391061</v>
      </c>
      <c r="E37" s="51">
        <f>SUM(E33:E36)</f>
        <v>68078594.430000007</v>
      </c>
      <c r="F37" s="86">
        <f t="shared" si="1"/>
        <v>19.206266316960061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307682238.61550003</v>
      </c>
      <c r="D38" s="78">
        <f>D32+D37</f>
        <v>100</v>
      </c>
      <c r="E38" s="25">
        <f>E32+E37</f>
        <v>354460327.19999993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9" t="s">
        <v>36</v>
      </c>
      <c r="D11" s="99"/>
      <c r="E11" s="99"/>
      <c r="F11" s="100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1" t="s">
        <v>35</v>
      </c>
      <c r="E12" s="91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69</v>
      </c>
      <c r="D13" s="92" t="s">
        <v>25</v>
      </c>
      <c r="E13" s="70" t="s">
        <v>70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13923123</v>
      </c>
      <c r="D14" s="87">
        <f>C14/C$38*100</f>
        <v>6.4117743249081354</v>
      </c>
      <c r="E14" s="48">
        <v>13529491</v>
      </c>
      <c r="F14" s="87">
        <f>E14/E$38*100</f>
        <v>5.4761156564491076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6230217</v>
      </c>
      <c r="D15" s="85">
        <f t="shared" ref="D15:D37" si="0">C15/C$38*100</f>
        <v>2.8690937657597502</v>
      </c>
      <c r="E15" s="48">
        <v>6508080</v>
      </c>
      <c r="F15" s="85">
        <f t="shared" ref="F15:F37" si="1">E15/E$38*100</f>
        <v>2.6341714393707281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26856057</v>
      </c>
      <c r="D16" s="85">
        <f t="shared" si="0"/>
        <v>12.367554085449752</v>
      </c>
      <c r="E16" s="48">
        <v>31696706</v>
      </c>
      <c r="F16" s="85">
        <f t="shared" si="1"/>
        <v>12.82936867207084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5">
        <f t="shared" si="0"/>
        <v>0</v>
      </c>
      <c r="E17" s="48">
        <v>0</v>
      </c>
      <c r="F17" s="85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0</v>
      </c>
      <c r="D18" s="85">
        <f t="shared" si="0"/>
        <v>0</v>
      </c>
      <c r="E18" s="48">
        <v>3525</v>
      </c>
      <c r="F18" s="85">
        <f t="shared" si="1"/>
        <v>1.4267578646516047E-3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4187</v>
      </c>
      <c r="D19" s="85">
        <f t="shared" si="0"/>
        <v>1.92816648236106E-3</v>
      </c>
      <c r="E19" s="48">
        <v>1721</v>
      </c>
      <c r="F19" s="85">
        <f t="shared" si="1"/>
        <v>6.9658164115330833E-4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73</v>
      </c>
      <c r="C20" s="48">
        <v>1862690</v>
      </c>
      <c r="D20" s="85">
        <f t="shared" si="0"/>
        <v>0.85779231550731383</v>
      </c>
      <c r="E20" s="48">
        <v>1818666</v>
      </c>
      <c r="F20" s="85">
        <f t="shared" si="1"/>
        <v>0.73611234572325546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11150779</v>
      </c>
      <c r="D21" s="85">
        <f t="shared" si="0"/>
        <v>5.1350748316254062</v>
      </c>
      <c r="E21" s="48">
        <v>13334483</v>
      </c>
      <c r="F21" s="85">
        <f t="shared" si="1"/>
        <v>5.3971853876065605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8657662</v>
      </c>
      <c r="D22" s="85">
        <f t="shared" si="0"/>
        <v>3.9869629051853401</v>
      </c>
      <c r="E22" s="48">
        <v>12144754</v>
      </c>
      <c r="F22" s="85">
        <f t="shared" si="1"/>
        <v>4.915637810995471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84925929</v>
      </c>
      <c r="D23" s="85">
        <f t="shared" si="0"/>
        <v>39.109464958484622</v>
      </c>
      <c r="E23" s="48">
        <v>99684887</v>
      </c>
      <c r="F23" s="85">
        <f t="shared" si="1"/>
        <v>40.347857167136603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15109</v>
      </c>
      <c r="D24" s="85">
        <f t="shared" si="0"/>
        <v>6.9578856895135544E-3</v>
      </c>
      <c r="E24" s="48">
        <v>6356</v>
      </c>
      <c r="F24" s="85">
        <f t="shared" si="1"/>
        <v>2.5726164504186098E-3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5816</v>
      </c>
      <c r="D25" s="85">
        <f t="shared" si="0"/>
        <v>2.6783415957515938E-3</v>
      </c>
      <c r="E25" s="48">
        <v>7140</v>
      </c>
      <c r="F25" s="85">
        <f t="shared" si="1"/>
        <v>2.889943589677293E-3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3920430</v>
      </c>
      <c r="D26" s="85">
        <f t="shared" si="0"/>
        <v>1.805407624180265</v>
      </c>
      <c r="E26" s="48">
        <v>4360238</v>
      </c>
      <c r="F26" s="85">
        <f t="shared" si="1"/>
        <v>1.7648237895752581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1376105</v>
      </c>
      <c r="D27" s="85">
        <f t="shared" si="0"/>
        <v>0.63371376575339533</v>
      </c>
      <c r="E27" s="48">
        <v>1207313</v>
      </c>
      <c r="F27" s="85">
        <f t="shared" si="1"/>
        <v>0.48866477102017675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74</v>
      </c>
      <c r="C28" s="48">
        <v>215624</v>
      </c>
      <c r="D28" s="85">
        <f t="shared" si="0"/>
        <v>9.929758050934348E-2</v>
      </c>
      <c r="E28" s="48">
        <v>250130</v>
      </c>
      <c r="F28" s="85">
        <f t="shared" si="1"/>
        <v>0.10124111905966124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75</v>
      </c>
      <c r="C29" s="48">
        <v>1779624</v>
      </c>
      <c r="D29" s="85">
        <f t="shared" si="0"/>
        <v>0.81953937138889865</v>
      </c>
      <c r="E29" s="48">
        <v>2313166</v>
      </c>
      <c r="F29" s="85">
        <f t="shared" si="1"/>
        <v>0.93626320077863667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43169</v>
      </c>
      <c r="D30" s="85">
        <f t="shared" si="0"/>
        <v>1.9879870761176161E-2</v>
      </c>
      <c r="E30" s="48">
        <v>68588</v>
      </c>
      <c r="F30" s="85">
        <f t="shared" si="1"/>
        <v>2.7761267637084898E-2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680317</v>
      </c>
      <c r="D31" s="85">
        <f t="shared" si="0"/>
        <v>0.31329458724156417</v>
      </c>
      <c r="E31" s="48">
        <v>921723</v>
      </c>
      <c r="F31" s="85">
        <f t="shared" si="1"/>
        <v>0.37307107497312658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49">
        <f>SUM(C14:C31)</f>
        <v>161646838</v>
      </c>
      <c r="D32" s="86">
        <f t="shared" si="0"/>
        <v>74.440414380522597</v>
      </c>
      <c r="E32" s="49">
        <f>SUM(E14:E31)</f>
        <v>187856967</v>
      </c>
      <c r="F32" s="86">
        <f t="shared" si="1"/>
        <v>76.035859601942406</v>
      </c>
      <c r="H32" s="45"/>
      <c r="I32" s="45"/>
    </row>
    <row r="33" spans="1:9" s="1" customFormat="1" ht="17.100000000000001" customHeight="1" x14ac:dyDescent="0.25">
      <c r="A33" s="76" t="s">
        <v>22</v>
      </c>
      <c r="B33" s="96" t="s">
        <v>60</v>
      </c>
      <c r="C33" s="50">
        <v>49845646</v>
      </c>
      <c r="D33" s="85">
        <f t="shared" si="0"/>
        <v>22.954550730555201</v>
      </c>
      <c r="E33" s="94">
        <v>51507201</v>
      </c>
      <c r="F33" s="85">
        <f t="shared" si="1"/>
        <v>20.847745847642837</v>
      </c>
      <c r="H33" s="45"/>
      <c r="I33" s="45"/>
    </row>
    <row r="34" spans="1:9" s="1" customFormat="1" ht="17.100000000000001" customHeight="1" x14ac:dyDescent="0.25">
      <c r="A34" s="76" t="s">
        <v>20</v>
      </c>
      <c r="B34" s="97" t="s">
        <v>61</v>
      </c>
      <c r="C34" s="50">
        <v>201401</v>
      </c>
      <c r="D34" s="85">
        <f t="shared" si="0"/>
        <v>9.2747709031287276E-2</v>
      </c>
      <c r="E34" s="94">
        <v>149237</v>
      </c>
      <c r="F34" s="85">
        <f t="shared" si="1"/>
        <v>6.0404273318301144E-2</v>
      </c>
      <c r="H34" s="45"/>
      <c r="I34" s="45"/>
    </row>
    <row r="35" spans="1:9" s="1" customFormat="1" ht="17.100000000000001" customHeight="1" x14ac:dyDescent="0.25">
      <c r="A35" s="76" t="s">
        <v>21</v>
      </c>
      <c r="B35" s="98" t="s">
        <v>62</v>
      </c>
      <c r="C35" s="50">
        <v>5455414</v>
      </c>
      <c r="D35" s="85">
        <f t="shared" si="0"/>
        <v>2.5122871798909192</v>
      </c>
      <c r="E35" s="94">
        <v>7550241</v>
      </c>
      <c r="F35" s="85">
        <f t="shared" si="1"/>
        <v>3.0559902770964533</v>
      </c>
      <c r="H35" s="45"/>
      <c r="I35" s="45"/>
    </row>
    <row r="36" spans="1:9" s="1" customFormat="1" ht="17.100000000000001" customHeight="1" x14ac:dyDescent="0.25">
      <c r="A36" s="74" t="s">
        <v>19</v>
      </c>
      <c r="B36" s="98" t="s">
        <v>63</v>
      </c>
      <c r="C36" s="50">
        <v>0</v>
      </c>
      <c r="D36" s="85">
        <f t="shared" si="0"/>
        <v>0</v>
      </c>
      <c r="E36" s="94">
        <v>0</v>
      </c>
      <c r="F36" s="85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51">
        <f>SUM(C33:C36)</f>
        <v>55502461</v>
      </c>
      <c r="D37" s="88">
        <f t="shared" si="0"/>
        <v>25.55958561947741</v>
      </c>
      <c r="E37" s="51">
        <f>SUM(E33:E36)</f>
        <v>59206679</v>
      </c>
      <c r="F37" s="88">
        <f t="shared" si="1"/>
        <v>23.964140398057594</v>
      </c>
    </row>
    <row r="38" spans="1:9" s="1" customFormat="1" ht="17.100000000000001" customHeight="1" x14ac:dyDescent="0.2">
      <c r="A38" s="80" t="s">
        <v>24</v>
      </c>
      <c r="B38" s="17" t="s">
        <v>65</v>
      </c>
      <c r="C38" s="95">
        <f>C32+C37</f>
        <v>217149299</v>
      </c>
      <c r="D38" s="81">
        <f>D32+D37</f>
        <v>100</v>
      </c>
      <c r="E38" s="95">
        <f>E32+E37</f>
        <v>247063646</v>
      </c>
      <c r="F38" s="81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2" t="s">
        <v>71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1" t="s">
        <v>36</v>
      </c>
      <c r="D7" s="101"/>
      <c r="E7" s="101"/>
      <c r="F7" s="101"/>
      <c r="G7" s="101"/>
      <c r="H7" s="101"/>
      <c r="I7" s="102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3" t="s">
        <v>37</v>
      </c>
      <c r="H8" s="103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9" t="s">
        <v>36</v>
      </c>
      <c r="D11" s="99"/>
      <c r="E11" s="99"/>
      <c r="F11" s="100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1" t="s">
        <v>35</v>
      </c>
      <c r="E12" s="91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2" t="s">
        <v>25</v>
      </c>
      <c r="E13" s="70" t="s">
        <v>70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89">
        <v>6777750.1658999994</v>
      </c>
      <c r="D14" s="84">
        <f>C14/C$38*100</f>
        <v>7.4865018132467567</v>
      </c>
      <c r="E14" s="93">
        <v>7173394.5599999996</v>
      </c>
      <c r="F14" s="84">
        <f>E14/E$38*100</f>
        <v>6.6793447244811137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90">
        <v>577674.35989999992</v>
      </c>
      <c r="D15" s="85">
        <f t="shared" ref="D15:D37" si="0">C15/C$38*100</f>
        <v>0.63808196481128865</v>
      </c>
      <c r="E15" s="59">
        <v>660110.79</v>
      </c>
      <c r="F15" s="85">
        <f t="shared" ref="F15:F37" si="1">E15/E$38*100</f>
        <v>0.6146472894918471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90">
        <v>6788436.1399000008</v>
      </c>
      <c r="D16" s="85">
        <f t="shared" si="0"/>
        <v>7.4983052231938823</v>
      </c>
      <c r="E16" s="59">
        <v>8137223.7199999997</v>
      </c>
      <c r="F16" s="85">
        <f t="shared" si="1"/>
        <v>7.5767925312760971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90">
        <v>6881.99</v>
      </c>
      <c r="D17" s="85">
        <f t="shared" si="0"/>
        <v>7.6016420423641526E-3</v>
      </c>
      <c r="E17" s="59">
        <v>23059.14</v>
      </c>
      <c r="F17" s="85">
        <f t="shared" si="1"/>
        <v>2.1470998677378124E-2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90">
        <v>1049.6600000000001</v>
      </c>
      <c r="D18" s="85">
        <f t="shared" si="0"/>
        <v>1.1594233043331881E-3</v>
      </c>
      <c r="E18" s="59">
        <v>0</v>
      </c>
      <c r="F18" s="85">
        <f t="shared" si="1"/>
        <v>0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90">
        <v>300</v>
      </c>
      <c r="D19" s="85">
        <f t="shared" si="0"/>
        <v>3.3137110235691218E-4</v>
      </c>
      <c r="E19" s="59">
        <v>344</v>
      </c>
      <c r="F19" s="85">
        <f t="shared" si="1"/>
        <v>3.2030784951295128E-4</v>
      </c>
    </row>
    <row r="20" spans="1:6" s="1" customFormat="1" ht="16.5" customHeight="1" x14ac:dyDescent="0.25">
      <c r="A20" s="19" t="s">
        <v>6</v>
      </c>
      <c r="B20" s="12" t="s">
        <v>73</v>
      </c>
      <c r="C20" s="90">
        <v>725726.85</v>
      </c>
      <c r="D20" s="85">
        <f t="shared" si="0"/>
        <v>0.80161635431503142</v>
      </c>
      <c r="E20" s="59">
        <v>269437.57</v>
      </c>
      <c r="F20" s="85">
        <f t="shared" si="1"/>
        <v>0.25088072274620721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90">
        <v>3390141.37</v>
      </c>
      <c r="D21" s="85">
        <f t="shared" si="0"/>
        <v>3.7446496097422415</v>
      </c>
      <c r="E21" s="59">
        <v>3427041.16</v>
      </c>
      <c r="F21" s="85">
        <f t="shared" si="1"/>
        <v>3.1910121632324713</v>
      </c>
    </row>
    <row r="22" spans="1:6" s="1" customFormat="1" ht="16.5" customHeight="1" x14ac:dyDescent="0.25">
      <c r="A22" s="19" t="s">
        <v>8</v>
      </c>
      <c r="B22" s="12" t="s">
        <v>49</v>
      </c>
      <c r="C22" s="90">
        <v>6920496.3400000026</v>
      </c>
      <c r="D22" s="85">
        <f t="shared" si="0"/>
        <v>7.6441750034759224</v>
      </c>
      <c r="E22" s="59">
        <v>9798727.9299999997</v>
      </c>
      <c r="F22" s="85">
        <f t="shared" si="1"/>
        <v>9.1238647419209098</v>
      </c>
    </row>
    <row r="23" spans="1:6" s="1" customFormat="1" ht="16.5" customHeight="1" x14ac:dyDescent="0.25">
      <c r="A23" s="19" t="s">
        <v>9</v>
      </c>
      <c r="B23" s="12" t="s">
        <v>50</v>
      </c>
      <c r="C23" s="90">
        <v>53341225.79989998</v>
      </c>
      <c r="D23" s="85">
        <f t="shared" si="0"/>
        <v>58.919135981272731</v>
      </c>
      <c r="E23" s="59">
        <v>64073177.699999996</v>
      </c>
      <c r="F23" s="85">
        <f t="shared" si="1"/>
        <v>59.660295815547052</v>
      </c>
    </row>
    <row r="24" spans="1:6" s="1" customFormat="1" ht="16.5" customHeight="1" x14ac:dyDescent="0.25">
      <c r="A24" s="19" t="s">
        <v>10</v>
      </c>
      <c r="B24" s="12" t="s">
        <v>51</v>
      </c>
      <c r="C24" s="90">
        <v>18344.830000000002</v>
      </c>
      <c r="D24" s="85">
        <f t="shared" si="0"/>
        <v>2.0263155132167178E-2</v>
      </c>
      <c r="E24" s="59">
        <v>11541.430000000002</v>
      </c>
      <c r="F24" s="85">
        <f t="shared" si="1"/>
        <v>1.0746542510477505E-2</v>
      </c>
    </row>
    <row r="25" spans="1:6" s="1" customFormat="1" ht="16.5" customHeight="1" x14ac:dyDescent="0.25">
      <c r="A25" s="19" t="s">
        <v>11</v>
      </c>
      <c r="B25" s="12" t="s">
        <v>52</v>
      </c>
      <c r="C25" s="90">
        <v>1955.96</v>
      </c>
      <c r="D25" s="85">
        <f t="shared" si="0"/>
        <v>2.16049540455342E-3</v>
      </c>
      <c r="E25" s="59">
        <v>3099.65</v>
      </c>
      <c r="F25" s="85">
        <f t="shared" si="1"/>
        <v>2.8861692608802892E-3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90">
        <v>1427369.1499999997</v>
      </c>
      <c r="D26" s="85">
        <f t="shared" si="0"/>
        <v>1.5766296290191619</v>
      </c>
      <c r="E26" s="59">
        <v>1557763.8800000001</v>
      </c>
      <c r="F26" s="85">
        <f t="shared" si="1"/>
        <v>1.4504767396853231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90">
        <v>1203008.43</v>
      </c>
      <c r="D27" s="85">
        <f t="shared" si="0"/>
        <v>1.328807431979194</v>
      </c>
      <c r="E27" s="59">
        <v>2081679.19</v>
      </c>
      <c r="F27" s="85">
        <f t="shared" si="1"/>
        <v>1.9383086765254718</v>
      </c>
    </row>
    <row r="28" spans="1:6" s="1" customFormat="1" ht="17.100000000000001" customHeight="1" x14ac:dyDescent="0.25">
      <c r="A28" s="19" t="s">
        <v>14</v>
      </c>
      <c r="B28" s="12" t="s">
        <v>74</v>
      </c>
      <c r="C28" s="90">
        <v>8693.26</v>
      </c>
      <c r="D28" s="85">
        <f t="shared" si="0"/>
        <v>9.6023171642508343E-3</v>
      </c>
      <c r="E28" s="59">
        <v>9834.7999999999993</v>
      </c>
      <c r="F28" s="85">
        <f t="shared" si="1"/>
        <v>9.1574524371801549E-3</v>
      </c>
    </row>
    <row r="29" spans="1:6" s="1" customFormat="1" ht="17.100000000000001" customHeight="1" x14ac:dyDescent="0.25">
      <c r="A29" s="19" t="s">
        <v>15</v>
      </c>
      <c r="B29" s="12" t="s">
        <v>75</v>
      </c>
      <c r="C29" s="90">
        <v>733755.24</v>
      </c>
      <c r="D29" s="85">
        <f t="shared" si="0"/>
        <v>0.81048427579653548</v>
      </c>
      <c r="E29" s="59">
        <v>1044482.8200000002</v>
      </c>
      <c r="F29" s="85">
        <f t="shared" si="1"/>
        <v>0.97254664513785771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90">
        <v>219.9</v>
      </c>
      <c r="D30" s="85">
        <f t="shared" si="0"/>
        <v>2.4289501802761662E-4</v>
      </c>
      <c r="E30" s="59">
        <v>277.55</v>
      </c>
      <c r="F30" s="85">
        <f t="shared" si="1"/>
        <v>2.5843442916371985E-4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90">
        <v>141324.67000000001</v>
      </c>
      <c r="D31" s="85">
        <f t="shared" si="0"/>
        <v>0.1561030389604228</v>
      </c>
      <c r="E31" s="59">
        <v>253569.88</v>
      </c>
      <c r="F31" s="85">
        <f t="shared" si="1"/>
        <v>0.23610588070946836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82064354.115600005</v>
      </c>
      <c r="D32" s="86">
        <f t="shared" si="0"/>
        <v>90.645851624981262</v>
      </c>
      <c r="E32" s="49">
        <f>SUM(E14:E31)</f>
        <v>98524765.769999981</v>
      </c>
      <c r="F32" s="86">
        <f t="shared" si="1"/>
        <v>91.739115835918398</v>
      </c>
    </row>
    <row r="33" spans="1:6" s="1" customFormat="1" ht="17.100000000000001" customHeight="1" x14ac:dyDescent="0.25">
      <c r="A33" s="21" t="s">
        <v>22</v>
      </c>
      <c r="B33" s="96" t="s">
        <v>60</v>
      </c>
      <c r="C33" s="90">
        <v>7520130.5198999997</v>
      </c>
      <c r="D33" s="85">
        <f t="shared" si="0"/>
        <v>8.3065131341570737</v>
      </c>
      <c r="E33" s="59">
        <v>7893792.4299999997</v>
      </c>
      <c r="F33" s="85">
        <f t="shared" si="1"/>
        <v>7.3501269702177723</v>
      </c>
    </row>
    <row r="34" spans="1:6" s="1" customFormat="1" ht="17.100000000000001" customHeight="1" x14ac:dyDescent="0.25">
      <c r="A34" s="21" t="s">
        <v>20</v>
      </c>
      <c r="B34" s="97" t="s">
        <v>61</v>
      </c>
      <c r="C34" s="90">
        <v>1353.04</v>
      </c>
      <c r="D34" s="85">
        <f t="shared" si="0"/>
        <v>1.4945278544433215E-3</v>
      </c>
      <c r="E34" s="59">
        <v>1353.03</v>
      </c>
      <c r="F34" s="85">
        <f t="shared" si="1"/>
        <v>1.2598434000770594E-3</v>
      </c>
    </row>
    <row r="35" spans="1:6" s="1" customFormat="1" ht="17.100000000000001" customHeight="1" x14ac:dyDescent="0.25">
      <c r="A35" s="21" t="s">
        <v>21</v>
      </c>
      <c r="B35" s="98" t="s">
        <v>62</v>
      </c>
      <c r="C35" s="90">
        <v>877978.95</v>
      </c>
      <c r="D35" s="85">
        <f t="shared" si="0"/>
        <v>0.96978950835888089</v>
      </c>
      <c r="E35" s="59">
        <v>976769.97</v>
      </c>
      <c r="F35" s="85">
        <f t="shared" si="1"/>
        <v>0.9094973504637498</v>
      </c>
    </row>
    <row r="36" spans="1:6" s="1" customFormat="1" ht="17.100000000000001" customHeight="1" x14ac:dyDescent="0.25">
      <c r="A36" s="19" t="s">
        <v>19</v>
      </c>
      <c r="B36" s="98" t="s">
        <v>63</v>
      </c>
      <c r="C36" s="90">
        <v>69122.989999999991</v>
      </c>
      <c r="D36" s="85">
        <f t="shared" si="0"/>
        <v>7.6351204648352711E-2</v>
      </c>
      <c r="E36" s="59"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8468585.4999000002</v>
      </c>
      <c r="D37" s="79">
        <f t="shared" si="0"/>
        <v>9.3541483750187506</v>
      </c>
      <c r="E37" s="51">
        <f>SUM(E33:E36)</f>
        <v>8871915.4299999997</v>
      </c>
      <c r="F37" s="79">
        <f t="shared" si="1"/>
        <v>8.2608841640816006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90532939.615500003</v>
      </c>
      <c r="D38" s="78">
        <f>D32+D37</f>
        <v>100.00000000000001</v>
      </c>
      <c r="E38" s="25">
        <f>E32+E37</f>
        <v>107396681.19999999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2" t="s">
        <v>72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1" t="s">
        <v>36</v>
      </c>
      <c r="D7" s="101"/>
      <c r="E7" s="101"/>
      <c r="F7" s="101"/>
      <c r="G7" s="101"/>
      <c r="H7" s="101"/>
      <c r="I7" s="102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3" t="s">
        <v>37</v>
      </c>
      <c r="H8" s="103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2024-07-15T09:40:25Z</dcterms:modified>
</cp:coreProperties>
</file>