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I\Jezici\HR EVLADA 2X0524\"/>
    </mc:Choice>
  </mc:AlternateContent>
  <xr:revisionPtr revIDLastSave="0" documentId="13_ncr:1_{30BC74AC-0E52-47A2-8337-AF4D6901E74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1" l="1"/>
  <c r="K21" i="42"/>
  <c r="K20" i="42"/>
  <c r="K19" i="42"/>
  <c r="K18" i="42"/>
  <c r="K17" i="42"/>
  <c r="K16" i="42"/>
  <c r="K15" i="42"/>
  <c r="K14" i="42"/>
  <c r="K13" i="42"/>
  <c r="K12" i="42"/>
  <c r="K11" i="42"/>
  <c r="E25" i="43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1"/>
  <c r="K14" i="41"/>
  <c r="K15" i="41"/>
  <c r="K16" i="41"/>
  <c r="K19" i="41"/>
  <c r="K22" i="41"/>
  <c r="K29" i="41"/>
  <c r="K32" i="41"/>
  <c r="K33" i="41"/>
  <c r="K34" i="41"/>
  <c r="K11" i="4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24" i="43"/>
  <c r="M35" i="41" s="1"/>
  <c r="M23" i="43"/>
  <c r="M31" i="41" s="1"/>
  <c r="M22" i="43"/>
  <c r="M30" i="41" s="1"/>
  <c r="M21" i="43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M28" i="41"/>
  <c r="M25" i="43"/>
  <c r="N24" i="43" s="1"/>
  <c r="M13" i="41"/>
  <c r="F36" i="41"/>
  <c r="D36" i="41"/>
  <c r="H36" i="41"/>
  <c r="J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26" i="41" l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<sst xmlns="http://schemas.openxmlformats.org/spreadsheetml/2006/main" count="178" uniqueCount="71">
  <si>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</si>
  <si>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</si>
  <si>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</si>
  <si>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</si>
  <si>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</si>
  <si>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</si>
  <si>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</si>
  <si>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</si>
  <si>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</si>
  <si>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</si>
  <si>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</si>
  <si>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</si>
  <si>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</si>
  <si>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</si>
  <si>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</si>
  <si>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</si>
  <si>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</si>
  <si>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</si>
  <si>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</si>
  <si>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</si>
  <si>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</si>
  <si>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</si>
  <si>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</si>
  <si>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</si>
  <si>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</si>
  <si>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</si>
  <si>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</si>
  <si>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</si>
  <si>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</si>
  <si>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</si>
  <si>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</si>
  <si>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</si>
  <si>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</si>
  <si>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</si>
  <si>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</si>
  <si>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</si>
  <si>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</si>
  <si>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</si>
  <si>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</si>
  <si>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</si>
  <si>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</si>
  <si>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</si>
  <si>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</si>
  <si>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</si>
  <si>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</si>
  <si>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</si>
  <si>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</si>
  <si>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</si>
  <si>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</si>
  <si>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</si>
  <si>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</si>
  <si>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</si>
  <si>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</si>
  <si>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</si>
  <si>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</si>
  <si>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</si>
  <si>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I-II-2024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</si>
  <si>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</si>
  <si>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</si>
  <si>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</si>
  <si>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</si>
  <si>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</si>
  <si>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</si>
  <si>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</si>
  <si>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</si>
  <si>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</si>
  <si>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</si>
  <si>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**Postupak integriranja Central osiguranja d.d. društvu ASA osiguranje d.d je započet u 2022. godini.</t>
  </si>
  <si>
    <t>***Postupak integriranja Central osiguranja d.d. društvu ASA osiguranje d.d je započet u 2022. godini.</t>
  </si>
  <si>
    <t>*Podaci su dati na osnovu nerevidiranih izvješća društava sa sjedištem u Federaciji Bosne i Hercegovine.</t>
  </si>
  <si>
    <t>*Podaci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</si>
</sst>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24" fillId="0" borderId="0" xfId="0" applyFont="1"/>
    <xf numFmtId="3" fontId="25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9" t="s">
        <v>64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8" t="s">
        <v>63</v>
      </c>
      <c r="C8" s="83" t="s">
        <v>51</v>
      </c>
      <c r="D8" s="83"/>
      <c r="E8" s="84"/>
      <c r="F8" s="84"/>
      <c r="G8" s="83" t="s">
        <v>52</v>
      </c>
      <c r="H8" s="83"/>
      <c r="I8" s="83"/>
      <c r="J8" s="83"/>
      <c r="K8" s="83" t="s">
        <v>53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19</v>
      </c>
      <c r="F9" s="81"/>
      <c r="G9" s="81" t="s">
        <v>46</v>
      </c>
      <c r="H9" s="81"/>
      <c r="I9" s="81" t="s">
        <v>19</v>
      </c>
      <c r="J9" s="81"/>
      <c r="K9" s="81" t="s">
        <v>46</v>
      </c>
      <c r="L9" s="81"/>
      <c r="M9" s="81" t="s">
        <v>19</v>
      </c>
      <c r="N9" s="82"/>
    </row>
    <row r="10" spans="1:14" ht="18.75" customHeight="1" thickBot="1" x14ac:dyDescent="0.3">
      <c r="A10" s="6"/>
      <c r="B10" s="80"/>
      <c r="C10" s="47" t="s">
        <v>56</v>
      </c>
      <c r="D10" s="52" t="s">
        <v>47</v>
      </c>
      <c r="E10" s="47" t="s">
        <v>56</v>
      </c>
      <c r="F10" s="7" t="s">
        <v>47</v>
      </c>
      <c r="G10" s="47" t="s">
        <v>56</v>
      </c>
      <c r="H10" s="52" t="s">
        <v>47</v>
      </c>
      <c r="I10" s="47" t="s">
        <v>56</v>
      </c>
      <c r="J10" s="7" t="s">
        <v>47</v>
      </c>
      <c r="K10" s="47" t="s">
        <v>56</v>
      </c>
      <c r="L10" s="52" t="s">
        <v>47</v>
      </c>
      <c r="M10" s="47" t="s">
        <v>56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f>FBiH!C11</f>
        <v>3223</v>
      </c>
      <c r="D11" s="31">
        <f t="shared" ref="D11:D23" si="0">C11/C$36*100</f>
        <v>11.908808749630504</v>
      </c>
      <c r="E11" s="49">
        <f>FBiH!E11</f>
        <v>5766342</v>
      </c>
      <c r="F11" s="31">
        <f t="shared" ref="F11:F23" si="1">E11/E$36*100</f>
        <v>11.251330967559026</v>
      </c>
      <c r="G11" s="49">
        <f>FBiH!G11</f>
        <v>102</v>
      </c>
      <c r="H11" s="67">
        <f t="shared" ref="H11:H23" si="2">G11/G$36*100</f>
        <v>3.196490128486368</v>
      </c>
      <c r="I11" s="49">
        <f>FBiH!I11</f>
        <v>1003600</v>
      </c>
      <c r="J11" s="31">
        <f t="shared" ref="J11:J23" si="3">I11/I$36*100</f>
        <v>6.0248395562293844</v>
      </c>
      <c r="K11" s="49">
        <f>FBiH!K11</f>
        <v>3325</v>
      </c>
      <c r="L11" s="67">
        <f t="shared" ref="L11:L23" si="4">K11/K$36*100</f>
        <v>10.989919021649314</v>
      </c>
      <c r="M11" s="49">
        <f>FBiH!M11</f>
        <v>6769942</v>
      </c>
      <c r="N11" s="31">
        <f t="shared" ref="N11:N23" si="5">M11/M$36*100</f>
        <v>9.9692827127990711</v>
      </c>
    </row>
    <row r="12" spans="1:14" x14ac:dyDescent="0.25">
      <c r="A12" s="42" t="s">
        <v>22</v>
      </c>
      <c r="B12" s="8" t="s">
        <v>58</v>
      </c>
      <c r="C12" s="48">
        <f>FBiH!C12</f>
        <v>5379</v>
      </c>
      <c r="D12" s="31">
        <f t="shared" si="0"/>
        <v>19.875110848359444</v>
      </c>
      <c r="E12" s="48">
        <f>FBiH!E12</f>
        <v>9739466</v>
      </c>
      <c r="F12" s="31">
        <f t="shared" si="1"/>
        <v>19.003721148223299</v>
      </c>
      <c r="G12" s="48">
        <f>FBiH!G12</f>
        <v>0</v>
      </c>
      <c r="H12" s="67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5379</v>
      </c>
      <c r="L12" s="67">
        <f t="shared" si="4"/>
        <v>17.778879524045614</v>
      </c>
      <c r="M12" s="48">
        <f>FBiH!M12</f>
        <v>9739466</v>
      </c>
      <c r="N12" s="31">
        <f t="shared" si="5"/>
        <v>14.342145032511993</v>
      </c>
    </row>
    <row r="13" spans="1:14" x14ac:dyDescent="0.25">
      <c r="A13" s="42" t="s">
        <v>23</v>
      </c>
      <c r="B13" s="8" t="s">
        <v>8</v>
      </c>
      <c r="C13" s="48">
        <f>RS!C11</f>
        <v>297</v>
      </c>
      <c r="D13" s="31">
        <f t="shared" si="0"/>
        <v>1.0973987584983742</v>
      </c>
      <c r="E13" s="48">
        <f>RS!E11</f>
        <v>888724</v>
      </c>
      <c r="F13" s="31">
        <f t="shared" si="1"/>
        <v>1.7340851206558556</v>
      </c>
      <c r="G13" s="48">
        <f>RS!G11</f>
        <v>0</v>
      </c>
      <c r="H13" s="67">
        <f t="shared" si="2"/>
        <v>0</v>
      </c>
      <c r="I13" s="48">
        <f>RS!I11</f>
        <v>0</v>
      </c>
      <c r="J13" s="31">
        <f t="shared" si="3"/>
        <v>0</v>
      </c>
      <c r="K13" s="48">
        <f>RS!K11</f>
        <v>297</v>
      </c>
      <c r="L13" s="67">
        <f t="shared" si="4"/>
        <v>0.98165592464055529</v>
      </c>
      <c r="M13" s="48">
        <f>RS!M11</f>
        <v>888724</v>
      </c>
      <c r="N13" s="31">
        <f t="shared" si="5"/>
        <v>1.3087173877781584</v>
      </c>
    </row>
    <row r="14" spans="1:14" x14ac:dyDescent="0.25">
      <c r="A14" s="42" t="s">
        <v>24</v>
      </c>
      <c r="B14" s="8" t="s">
        <v>0</v>
      </c>
      <c r="C14" s="48">
        <f>FBiH!C13</f>
        <v>610</v>
      </c>
      <c r="D14" s="31">
        <f t="shared" si="0"/>
        <v>2.253916642033698</v>
      </c>
      <c r="E14" s="48">
        <f>FBiH!E13</f>
        <v>1458357</v>
      </c>
      <c r="F14" s="31">
        <f t="shared" si="1"/>
        <v>2.8455574219941302</v>
      </c>
      <c r="G14" s="48">
        <f>FBiH!G13</f>
        <v>0</v>
      </c>
      <c r="H14" s="67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610</v>
      </c>
      <c r="L14" s="67">
        <f t="shared" si="4"/>
        <v>2.0161956701371673</v>
      </c>
      <c r="M14" s="48">
        <f>FBiH!M13</f>
        <v>1458357</v>
      </c>
      <c r="N14" s="31">
        <f t="shared" si="5"/>
        <v>2.1475476790184489</v>
      </c>
    </row>
    <row r="15" spans="1:14" x14ac:dyDescent="0.25">
      <c r="A15" s="42" t="s">
        <v>25</v>
      </c>
      <c r="B15" s="8" t="s">
        <v>59</v>
      </c>
      <c r="C15" s="48">
        <f>FBiH!C14</f>
        <v>0</v>
      </c>
      <c r="D15" s="31">
        <f t="shared" si="0"/>
        <v>0</v>
      </c>
      <c r="E15" s="48">
        <f>FBiH!E14</f>
        <v>0</v>
      </c>
      <c r="F15" s="31">
        <f t="shared" si="1"/>
        <v>0</v>
      </c>
      <c r="G15" s="48">
        <f>FBiH!G14</f>
        <v>0</v>
      </c>
      <c r="H15" s="67">
        <f t="shared" si="2"/>
        <v>0</v>
      </c>
      <c r="I15" s="48">
        <f>FBiH!I14</f>
        <v>0</v>
      </c>
      <c r="J15" s="31">
        <f t="shared" si="3"/>
        <v>0</v>
      </c>
      <c r="K15" s="48">
        <f>FBiH!K14</f>
        <v>0</v>
      </c>
      <c r="L15" s="67">
        <f t="shared" si="4"/>
        <v>0</v>
      </c>
      <c r="M15" s="48">
        <f>FBiH!M14</f>
        <v>0</v>
      </c>
      <c r="N15" s="31">
        <f t="shared" si="5"/>
        <v>0</v>
      </c>
    </row>
    <row r="16" spans="1:14" x14ac:dyDescent="0.25">
      <c r="A16" s="42" t="s">
        <v>26</v>
      </c>
      <c r="B16" s="8" t="s">
        <v>1</v>
      </c>
      <c r="C16" s="48">
        <f>FBiH!C15</f>
        <v>1233</v>
      </c>
      <c r="D16" s="31">
        <f t="shared" si="0"/>
        <v>4.555867573159917</v>
      </c>
      <c r="E16" s="48">
        <f>FBiH!E15</f>
        <v>3041320</v>
      </c>
      <c r="F16" s="31">
        <f t="shared" si="1"/>
        <v>5.9342470318716121</v>
      </c>
      <c r="G16" s="48">
        <f>FBiH!G15</f>
        <v>93</v>
      </c>
      <c r="H16" s="67">
        <f t="shared" si="2"/>
        <v>2.9144468818552176</v>
      </c>
      <c r="I16" s="48">
        <f>FBiH!I15</f>
        <v>809594</v>
      </c>
      <c r="J16" s="31">
        <f t="shared" si="3"/>
        <v>4.8601773173435356</v>
      </c>
      <c r="K16" s="48">
        <f>FBiH!K15</f>
        <v>1326</v>
      </c>
      <c r="L16" s="67">
        <f t="shared" si="4"/>
        <v>4.3827466534457109</v>
      </c>
      <c r="M16" s="48">
        <f>FBiH!M15</f>
        <v>3850914</v>
      </c>
      <c r="N16" s="31">
        <f t="shared" si="5"/>
        <v>5.6707798041217963</v>
      </c>
    </row>
    <row r="17" spans="1:14" x14ac:dyDescent="0.25">
      <c r="A17" s="42" t="s">
        <v>27</v>
      </c>
      <c r="B17" s="8" t="s">
        <v>9</v>
      </c>
      <c r="C17" s="48">
        <f>RS!C12</f>
        <v>671</v>
      </c>
      <c r="D17" s="31">
        <f t="shared" si="0"/>
        <v>2.4793083062370678</v>
      </c>
      <c r="E17" s="48">
        <f>RS!E12</f>
        <v>1848024</v>
      </c>
      <c r="F17" s="31">
        <f t="shared" si="1"/>
        <v>3.6058786766362974</v>
      </c>
      <c r="G17" s="48">
        <f>RS!G12</f>
        <v>0</v>
      </c>
      <c r="H17" s="67">
        <f t="shared" si="2"/>
        <v>0</v>
      </c>
      <c r="I17" s="48">
        <f>RS!I12</f>
        <v>0</v>
      </c>
      <c r="J17" s="31">
        <f t="shared" si="3"/>
        <v>0</v>
      </c>
      <c r="K17" s="48">
        <f>RS!K12</f>
        <v>671</v>
      </c>
      <c r="L17" s="67">
        <f t="shared" si="4"/>
        <v>2.2178152371508841</v>
      </c>
      <c r="M17" s="48">
        <f>RS!M12</f>
        <v>1848024</v>
      </c>
      <c r="N17" s="31">
        <f t="shared" si="5"/>
        <v>2.7213635975075992</v>
      </c>
    </row>
    <row r="18" spans="1:14" x14ac:dyDescent="0.25">
      <c r="A18" s="42" t="s">
        <v>28</v>
      </c>
      <c r="B18" s="8" t="s">
        <v>10</v>
      </c>
      <c r="C18" s="48">
        <f>RS!C13</f>
        <v>1045</v>
      </c>
      <c r="D18" s="31">
        <f t="shared" si="0"/>
        <v>3.8612178539757611</v>
      </c>
      <c r="E18" s="48">
        <f>RS!E13</f>
        <v>2873734</v>
      </c>
      <c r="F18" s="31">
        <f t="shared" si="1"/>
        <v>5.6072519366224327</v>
      </c>
      <c r="G18" s="48">
        <f>RS!G13</f>
        <v>0</v>
      </c>
      <c r="H18" s="67">
        <f t="shared" si="2"/>
        <v>0</v>
      </c>
      <c r="I18" s="48">
        <f>RS!I13</f>
        <v>0</v>
      </c>
      <c r="J18" s="31">
        <f t="shared" si="3"/>
        <v>0</v>
      </c>
      <c r="K18" s="48">
        <f>RS!K13</f>
        <v>1045</v>
      </c>
      <c r="L18" s="67">
        <f t="shared" si="4"/>
        <v>3.4539745496612131</v>
      </c>
      <c r="M18" s="48">
        <f>RS!M13</f>
        <v>2873734</v>
      </c>
      <c r="N18" s="31">
        <f t="shared" si="5"/>
        <v>4.2318038599714631</v>
      </c>
    </row>
    <row r="19" spans="1:14" x14ac:dyDescent="0.25">
      <c r="A19" s="42" t="s">
        <v>29</v>
      </c>
      <c r="B19" s="8" t="s">
        <v>2</v>
      </c>
      <c r="C19" s="48">
        <f>FBiH!C16</f>
        <v>2293</v>
      </c>
      <c r="D19" s="31">
        <f t="shared" si="0"/>
        <v>8.4725096068578178</v>
      </c>
      <c r="E19" s="48">
        <f>FBiH!E16</f>
        <v>4689352</v>
      </c>
      <c r="F19" s="31">
        <f t="shared" si="1"/>
        <v>9.149899776215987</v>
      </c>
      <c r="G19" s="48">
        <f>FBiH!G16</f>
        <v>0</v>
      </c>
      <c r="H19" s="67">
        <f t="shared" si="2"/>
        <v>0</v>
      </c>
      <c r="I19" s="48">
        <f>FBiH!I16</f>
        <v>0</v>
      </c>
      <c r="J19" s="31">
        <f t="shared" si="3"/>
        <v>0</v>
      </c>
      <c r="K19" s="48">
        <f>FBiH!K16</f>
        <v>2293</v>
      </c>
      <c r="L19" s="67">
        <f t="shared" si="4"/>
        <v>7.5789125764336465</v>
      </c>
      <c r="M19" s="48">
        <f>FBiH!M16</f>
        <v>4689352</v>
      </c>
      <c r="N19" s="31">
        <f t="shared" si="5"/>
        <v>6.905447022711531</v>
      </c>
    </row>
    <row r="20" spans="1:14" x14ac:dyDescent="0.25">
      <c r="A20" s="42" t="s">
        <v>30</v>
      </c>
      <c r="B20" s="8" t="s">
        <v>18</v>
      </c>
      <c r="C20" s="48">
        <f>RS!C14</f>
        <v>271</v>
      </c>
      <c r="D20" s="31">
        <f t="shared" si="0"/>
        <v>1.0013301803133314</v>
      </c>
      <c r="E20" s="48">
        <f>RS!E14</f>
        <v>872592</v>
      </c>
      <c r="F20" s="31">
        <f t="shared" si="1"/>
        <v>1.7026082378818783</v>
      </c>
      <c r="G20" s="48">
        <f>RS!G14</f>
        <v>0</v>
      </c>
      <c r="H20" s="67">
        <f t="shared" si="2"/>
        <v>0</v>
      </c>
      <c r="I20" s="48">
        <f>RS!I14</f>
        <v>0</v>
      </c>
      <c r="J20" s="31">
        <f t="shared" si="3"/>
        <v>0</v>
      </c>
      <c r="K20" s="48">
        <f>RS!K14</f>
        <v>271</v>
      </c>
      <c r="L20" s="67">
        <f t="shared" si="4"/>
        <v>0.89571971574946285</v>
      </c>
      <c r="M20" s="48">
        <f>RS!M14</f>
        <v>872592</v>
      </c>
      <c r="N20" s="31">
        <f t="shared" si="5"/>
        <v>1.2849617235903599</v>
      </c>
    </row>
    <row r="21" spans="1:14" x14ac:dyDescent="0.25">
      <c r="A21" s="42" t="s">
        <v>31</v>
      </c>
      <c r="B21" s="8" t="s">
        <v>55</v>
      </c>
      <c r="C21" s="48">
        <f>RS!C15</f>
        <v>265</v>
      </c>
      <c r="D21" s="31">
        <f t="shared" si="0"/>
        <v>0.97916050842447533</v>
      </c>
      <c r="E21" s="48">
        <f>RS!E15</f>
        <v>605698</v>
      </c>
      <c r="F21" s="31">
        <f t="shared" si="1"/>
        <v>1.1818426073910577</v>
      </c>
      <c r="G21" s="48">
        <f>RS!G15</f>
        <v>366</v>
      </c>
      <c r="H21" s="67">
        <f t="shared" si="2"/>
        <v>11.469758696333438</v>
      </c>
      <c r="I21" s="48">
        <f>RS!I15</f>
        <v>1735585</v>
      </c>
      <c r="J21" s="31">
        <f t="shared" si="3"/>
        <v>10.419112356714205</v>
      </c>
      <c r="K21" s="48">
        <f>RS!K15</f>
        <v>631</v>
      </c>
      <c r="L21" s="67">
        <f t="shared" si="4"/>
        <v>2.0856056850107421</v>
      </c>
      <c r="M21" s="48">
        <f>RS!M15</f>
        <v>2341283</v>
      </c>
      <c r="N21" s="31">
        <f t="shared" si="5"/>
        <v>3.4477270466527403</v>
      </c>
    </row>
    <row r="22" spans="1:14" x14ac:dyDescent="0.25">
      <c r="A22" s="42" t="s">
        <v>32</v>
      </c>
      <c r="B22" s="8" t="s">
        <v>3</v>
      </c>
      <c r="C22" s="48">
        <f>FBiH!C17</f>
        <v>886</v>
      </c>
      <c r="D22" s="31">
        <f t="shared" si="0"/>
        <v>3.2737215489210763</v>
      </c>
      <c r="E22" s="48">
        <f>FBiH!E17</f>
        <v>1770048</v>
      </c>
      <c r="F22" s="31">
        <f t="shared" si="1"/>
        <v>3.4537313042594282</v>
      </c>
      <c r="G22" s="48">
        <f>FBiH!G17</f>
        <v>368</v>
      </c>
      <c r="H22" s="67">
        <f t="shared" si="2"/>
        <v>11.532434973362582</v>
      </c>
      <c r="I22" s="48">
        <f>FBiH!I17</f>
        <v>3498257</v>
      </c>
      <c r="J22" s="31">
        <f t="shared" si="3"/>
        <v>21.000834148521662</v>
      </c>
      <c r="K22" s="48">
        <f>FBiH!K17</f>
        <v>1254</v>
      </c>
      <c r="L22" s="67">
        <f t="shared" si="4"/>
        <v>4.1447694595934559</v>
      </c>
      <c r="M22" s="48">
        <f>FBiH!M17</f>
        <v>5268305</v>
      </c>
      <c r="N22" s="31">
        <f t="shared" si="5"/>
        <v>7.7580017616477228</v>
      </c>
    </row>
    <row r="23" spans="1:14" x14ac:dyDescent="0.25">
      <c r="A23" s="42" t="s">
        <v>33</v>
      </c>
      <c r="B23" s="8" t="s">
        <v>13</v>
      </c>
      <c r="C23" s="48">
        <f>RS!C16</f>
        <v>127</v>
      </c>
      <c r="D23" s="31">
        <f t="shared" si="0"/>
        <v>0.46925805498078627</v>
      </c>
      <c r="E23" s="48">
        <f>RS!E16</f>
        <v>332608</v>
      </c>
      <c r="F23" s="31">
        <f t="shared" si="1"/>
        <v>0.64898729393051469</v>
      </c>
      <c r="G23" s="48">
        <f>RS!G16</f>
        <v>0</v>
      </c>
      <c r="H23" s="68">
        <f t="shared" si="2"/>
        <v>0</v>
      </c>
      <c r="I23" s="48">
        <f>RS!I16</f>
        <v>0</v>
      </c>
      <c r="J23" s="31">
        <f t="shared" si="3"/>
        <v>0</v>
      </c>
      <c r="K23" s="48">
        <f>RS!K16</f>
        <v>127</v>
      </c>
      <c r="L23" s="68">
        <f t="shared" si="4"/>
        <v>0.41976532804495126</v>
      </c>
      <c r="M23" s="48">
        <f>RS!M16</f>
        <v>332608</v>
      </c>
      <c r="N23" s="31">
        <f t="shared" si="5"/>
        <v>0.48979196343760012</v>
      </c>
    </row>
    <row r="24" spans="1:14" x14ac:dyDescent="0.25">
      <c r="A24" s="42" t="s">
        <v>34</v>
      </c>
      <c r="B24" s="8" t="s">
        <v>14</v>
      </c>
      <c r="C24" s="48">
        <f>RS!C17</f>
        <v>532</v>
      </c>
      <c r="D24" s="31">
        <f t="shared" ref="D24:D35" si="6">C24/C$36*100</f>
        <v>1.9657109074785695</v>
      </c>
      <c r="E24" s="48">
        <f>RS!E17</f>
        <v>1214415</v>
      </c>
      <c r="F24" s="31">
        <f t="shared" ref="F24:F35" si="7">E24/E$36*100</f>
        <v>2.3695759108579053</v>
      </c>
      <c r="G24" s="48">
        <f>RS!G17</f>
        <v>0</v>
      </c>
      <c r="H24" s="68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532</v>
      </c>
      <c r="L24" s="68">
        <f t="shared" ref="L24:L35" si="10">K24/K$36*100</f>
        <v>1.7583870434638902</v>
      </c>
      <c r="M24" s="48">
        <f>RS!M17</f>
        <v>1214415</v>
      </c>
      <c r="N24" s="31">
        <f t="shared" ref="N24:N35" si="11">M24/M$36*100</f>
        <v>1.7883235138002489</v>
      </c>
    </row>
    <row r="25" spans="1:14" x14ac:dyDescent="0.25">
      <c r="A25" s="42" t="s">
        <v>35</v>
      </c>
      <c r="B25" s="8" t="s">
        <v>15</v>
      </c>
      <c r="C25" s="48">
        <f>RS!C18</f>
        <v>257</v>
      </c>
      <c r="D25" s="31">
        <f t="shared" si="6"/>
        <v>0.94960094590600064</v>
      </c>
      <c r="E25" s="48">
        <f>RS!E18</f>
        <v>875062</v>
      </c>
      <c r="F25" s="31">
        <f t="shared" si="7"/>
        <v>1.7074277209250051</v>
      </c>
      <c r="G25" s="48">
        <f>RS!G18</f>
        <v>0</v>
      </c>
      <c r="H25" s="68">
        <f t="shared" si="8"/>
        <v>0</v>
      </c>
      <c r="I25" s="48">
        <f>RS!I18</f>
        <v>0</v>
      </c>
      <c r="J25" s="31">
        <f t="shared" si="9"/>
        <v>0</v>
      </c>
      <c r="K25" s="48">
        <f>RS!K18</f>
        <v>257</v>
      </c>
      <c r="L25" s="68">
        <f t="shared" si="10"/>
        <v>0.84944637250041322</v>
      </c>
      <c r="M25" s="48">
        <f>RS!M18</f>
        <v>875062</v>
      </c>
      <c r="N25" s="31">
        <f t="shared" si="11"/>
        <v>1.2885989967458185</v>
      </c>
    </row>
    <row r="26" spans="1:14" x14ac:dyDescent="0.25">
      <c r="A26" s="42" t="s">
        <v>36</v>
      </c>
      <c r="B26" s="8" t="s">
        <v>7</v>
      </c>
      <c r="C26" s="48">
        <f>RS!C19</f>
        <v>659</v>
      </c>
      <c r="D26" s="31">
        <f t="shared" si="6"/>
        <v>2.4349689624593553</v>
      </c>
      <c r="E26" s="48">
        <f>RS!E19</f>
        <v>1531003</v>
      </c>
      <c r="F26" s="31">
        <f t="shared" si="7"/>
        <v>2.9873048572779366</v>
      </c>
      <c r="G26" s="48">
        <f>RS!G19</f>
        <v>0</v>
      </c>
      <c r="H26" s="68">
        <f t="shared" si="8"/>
        <v>0</v>
      </c>
      <c r="I26" s="48">
        <f>RS!I19</f>
        <v>0</v>
      </c>
      <c r="J26" s="31">
        <f t="shared" si="9"/>
        <v>0</v>
      </c>
      <c r="K26" s="48">
        <f>RS!K19</f>
        <v>659</v>
      </c>
      <c r="L26" s="68">
        <f t="shared" si="10"/>
        <v>2.1781523715088418</v>
      </c>
      <c r="M26" s="48">
        <f>RS!M19</f>
        <v>1531003</v>
      </c>
      <c r="N26" s="31">
        <f t="shared" si="11"/>
        <v>2.2545247420352368</v>
      </c>
    </row>
    <row r="27" spans="1:14" x14ac:dyDescent="0.25">
      <c r="A27" s="42" t="s">
        <v>37</v>
      </c>
      <c r="B27" s="8" t="s">
        <v>11</v>
      </c>
      <c r="C27" s="48">
        <f>RS!C20</f>
        <v>290</v>
      </c>
      <c r="D27" s="31">
        <f t="shared" si="6"/>
        <v>1.0715341412947088</v>
      </c>
      <c r="E27" s="48">
        <f>RS!E20</f>
        <v>775059</v>
      </c>
      <c r="F27" s="31">
        <f t="shared" si="7"/>
        <v>1.512301096325076</v>
      </c>
      <c r="G27" s="48">
        <f>RS!G20</f>
        <v>0</v>
      </c>
      <c r="H27" s="68">
        <f t="shared" si="8"/>
        <v>0</v>
      </c>
      <c r="I27" s="48">
        <f>RS!I20</f>
        <v>0</v>
      </c>
      <c r="J27" s="31">
        <f t="shared" si="9"/>
        <v>0</v>
      </c>
      <c r="K27" s="48">
        <f>RS!K20</f>
        <v>290</v>
      </c>
      <c r="L27" s="68">
        <f t="shared" si="10"/>
        <v>0.95851925301603036</v>
      </c>
      <c r="M27" s="48">
        <f>RS!M20</f>
        <v>775059</v>
      </c>
      <c r="N27" s="31">
        <f t="shared" si="11"/>
        <v>1.1413365565169296</v>
      </c>
    </row>
    <row r="28" spans="1:14" x14ac:dyDescent="0.25">
      <c r="A28" s="42" t="s">
        <v>38</v>
      </c>
      <c r="B28" s="8" t="s">
        <v>50</v>
      </c>
      <c r="C28" s="48">
        <f>RS!C21</f>
        <v>382</v>
      </c>
      <c r="D28" s="31">
        <f t="shared" si="6"/>
        <v>1.4114691102571681</v>
      </c>
      <c r="E28" s="48">
        <f>RS!E21</f>
        <v>1096144</v>
      </c>
      <c r="F28" s="31">
        <f t="shared" si="7"/>
        <v>2.1388046238159339</v>
      </c>
      <c r="G28" s="48">
        <f>RS!G21</f>
        <v>0</v>
      </c>
      <c r="H28" s="68">
        <f t="shared" si="8"/>
        <v>0</v>
      </c>
      <c r="I28" s="48">
        <f>RS!I21</f>
        <v>0</v>
      </c>
      <c r="J28" s="31">
        <f t="shared" si="9"/>
        <v>0</v>
      </c>
      <c r="K28" s="48">
        <f>RS!K21</f>
        <v>382</v>
      </c>
      <c r="L28" s="68">
        <f t="shared" si="10"/>
        <v>1.2626012229383574</v>
      </c>
      <c r="M28" s="48">
        <f>RS!M21</f>
        <v>1096144</v>
      </c>
      <c r="N28" s="31">
        <f t="shared" si="11"/>
        <v>1.6141599780232128</v>
      </c>
    </row>
    <row r="29" spans="1:14" x14ac:dyDescent="0.25">
      <c r="A29" s="42" t="s">
        <v>39</v>
      </c>
      <c r="B29" s="8" t="s">
        <v>4</v>
      </c>
      <c r="C29" s="48">
        <f>FBiH!C18</f>
        <v>2136</v>
      </c>
      <c r="D29" s="31">
        <f t="shared" si="6"/>
        <v>7.8924031924327522</v>
      </c>
      <c r="E29" s="48">
        <f>FBiH!E18</f>
        <v>4467470</v>
      </c>
      <c r="F29" s="31">
        <f t="shared" si="7"/>
        <v>8.7169619071572448</v>
      </c>
      <c r="G29" s="48">
        <f>FBiH!G18</f>
        <v>122</v>
      </c>
      <c r="H29" s="68">
        <f t="shared" si="8"/>
        <v>3.8232528987778123</v>
      </c>
      <c r="I29" s="48">
        <f>FBiH!I18</f>
        <v>482075</v>
      </c>
      <c r="J29" s="31">
        <f t="shared" si="9"/>
        <v>2.8940061070837788</v>
      </c>
      <c r="K29" s="48">
        <f>FBiH!K18</f>
        <v>2258</v>
      </c>
      <c r="L29" s="68">
        <f t="shared" si="10"/>
        <v>7.4632292183110227</v>
      </c>
      <c r="M29" s="48">
        <f>FBiH!M18</f>
        <v>4949545</v>
      </c>
      <c r="N29" s="31">
        <f t="shared" si="11"/>
        <v>7.2886020891642911</v>
      </c>
    </row>
    <row r="30" spans="1:14" x14ac:dyDescent="0.25">
      <c r="A30" s="42" t="s">
        <v>40</v>
      </c>
      <c r="B30" s="8" t="s">
        <v>17</v>
      </c>
      <c r="C30" s="48">
        <f>RS!C22</f>
        <v>41</v>
      </c>
      <c r="D30" s="31">
        <f t="shared" si="6"/>
        <v>0.15149275790718297</v>
      </c>
      <c r="E30" s="48">
        <f>RS!E22</f>
        <v>78007</v>
      </c>
      <c r="F30" s="31">
        <f t="shared" si="7"/>
        <v>0.15220785981587234</v>
      </c>
      <c r="G30" s="48">
        <f>RS!G22</f>
        <v>0</v>
      </c>
      <c r="H30" s="68">
        <f t="shared" si="8"/>
        <v>0</v>
      </c>
      <c r="I30" s="48">
        <f>RS!I22</f>
        <v>0</v>
      </c>
      <c r="J30" s="31">
        <f t="shared" si="9"/>
        <v>0</v>
      </c>
      <c r="K30" s="48">
        <f>RS!K22</f>
        <v>41</v>
      </c>
      <c r="L30" s="68">
        <f t="shared" si="10"/>
        <v>0.13551479094364569</v>
      </c>
      <c r="M30" s="48">
        <f>RS!M22</f>
        <v>78007</v>
      </c>
      <c r="N30" s="31">
        <f t="shared" si="11"/>
        <v>0.1148715656023814</v>
      </c>
    </row>
    <row r="31" spans="1:14" x14ac:dyDescent="0.25">
      <c r="A31" s="42" t="s">
        <v>41</v>
      </c>
      <c r="B31" s="8" t="s">
        <v>16</v>
      </c>
      <c r="C31" s="48">
        <f>RS!C23</f>
        <v>339</v>
      </c>
      <c r="D31" s="31">
        <f t="shared" si="6"/>
        <v>1.2525864617203666</v>
      </c>
      <c r="E31" s="48">
        <f>RS!E23</f>
        <v>1131238</v>
      </c>
      <c r="F31" s="31">
        <f t="shared" si="7"/>
        <v>2.2072803071825322</v>
      </c>
      <c r="G31" s="48">
        <f>RS!G23</f>
        <v>0</v>
      </c>
      <c r="H31" s="68">
        <f t="shared" si="8"/>
        <v>0</v>
      </c>
      <c r="I31" s="48">
        <f>RS!I23</f>
        <v>0</v>
      </c>
      <c r="J31" s="31">
        <f t="shared" si="9"/>
        <v>0</v>
      </c>
      <c r="K31" s="48">
        <f>RS!K23</f>
        <v>339</v>
      </c>
      <c r="L31" s="68">
        <f t="shared" si="10"/>
        <v>1.1204759543877045</v>
      </c>
      <c r="M31" s="48">
        <f>RS!M23</f>
        <v>1131238</v>
      </c>
      <c r="N31" s="31">
        <f t="shared" si="11"/>
        <v>1.6658387084352269</v>
      </c>
    </row>
    <row r="32" spans="1:14" x14ac:dyDescent="0.25">
      <c r="A32" s="42" t="s">
        <v>42</v>
      </c>
      <c r="B32" s="8" t="s">
        <v>5</v>
      </c>
      <c r="C32" s="48">
        <f>FBiH!C19</f>
        <v>1762</v>
      </c>
      <c r="D32" s="31">
        <f t="shared" si="6"/>
        <v>6.5104936446940584</v>
      </c>
      <c r="E32" s="48">
        <f>FBiH!E19</f>
        <v>2221678</v>
      </c>
      <c r="F32" s="31">
        <f t="shared" si="7"/>
        <v>4.3349552422219499</v>
      </c>
      <c r="G32" s="48">
        <f>FBiH!G19</f>
        <v>984</v>
      </c>
      <c r="H32" s="68">
        <f t="shared" si="8"/>
        <v>30.836728298339079</v>
      </c>
      <c r="I32" s="48">
        <f>FBiH!I19</f>
        <v>2037635</v>
      </c>
      <c r="J32" s="31">
        <f t="shared" si="9"/>
        <v>12.232387354680611</v>
      </c>
      <c r="K32" s="48">
        <f>FBiH!K19</f>
        <v>2746</v>
      </c>
      <c r="L32" s="68">
        <f t="shared" si="10"/>
        <v>9.0761857544207576</v>
      </c>
      <c r="M32" s="48">
        <f>FBiH!M19</f>
        <v>4259313</v>
      </c>
      <c r="N32" s="31">
        <f t="shared" si="11"/>
        <v>6.2721800953834395</v>
      </c>
    </row>
    <row r="33" spans="1:14" x14ac:dyDescent="0.25">
      <c r="A33" s="42" t="s">
        <v>43</v>
      </c>
      <c r="B33" s="8" t="s">
        <v>6</v>
      </c>
      <c r="C33" s="48">
        <f>FBiH!C20</f>
        <v>3551</v>
      </c>
      <c r="D33" s="31">
        <f t="shared" si="6"/>
        <v>13.120750812887968</v>
      </c>
      <c r="E33" s="48">
        <f>FBiH!E20</f>
        <v>2141780</v>
      </c>
      <c r="F33" s="31">
        <f t="shared" si="7"/>
        <v>4.1790576486269053</v>
      </c>
      <c r="G33" s="48">
        <f>FBiH!G20</f>
        <v>550</v>
      </c>
      <c r="H33" s="68">
        <f t="shared" si="8"/>
        <v>17.235976183014728</v>
      </c>
      <c r="I33" s="48">
        <f>FBiH!I20</f>
        <v>4017811</v>
      </c>
      <c r="J33" s="31">
        <f t="shared" si="9"/>
        <v>24.119835235406079</v>
      </c>
      <c r="K33" s="48">
        <f>FBiH!K20</f>
        <v>4101</v>
      </c>
      <c r="L33" s="68">
        <f t="shared" si="10"/>
        <v>13.554784333168071</v>
      </c>
      <c r="M33" s="48">
        <f>FBiH!M20</f>
        <v>6159591</v>
      </c>
      <c r="N33" s="31">
        <f t="shared" si="11"/>
        <v>9.070491899962029</v>
      </c>
    </row>
    <row r="34" spans="1:14" x14ac:dyDescent="0.25">
      <c r="A34" s="42" t="s">
        <v>44</v>
      </c>
      <c r="B34" s="8" t="s">
        <v>54</v>
      </c>
      <c r="C34" s="48">
        <f>FBiH!C21</f>
        <v>82</v>
      </c>
      <c r="D34" s="31">
        <f t="shared" si="6"/>
        <v>0.30298551581436595</v>
      </c>
      <c r="E34" s="48">
        <f>FBiH!E21</f>
        <v>84326</v>
      </c>
      <c r="F34" s="31">
        <f t="shared" si="7"/>
        <v>0.16453754133389634</v>
      </c>
      <c r="G34" s="48">
        <f>FBiH!G21</f>
        <v>573</v>
      </c>
      <c r="H34" s="68">
        <f t="shared" si="8"/>
        <v>17.956753368849888</v>
      </c>
      <c r="I34" s="48">
        <f>FBiH!I21</f>
        <v>2859489</v>
      </c>
      <c r="J34" s="31">
        <f t="shared" si="9"/>
        <v>17.166164246515351</v>
      </c>
      <c r="K34" s="48">
        <f>FBiH!K21</f>
        <v>655</v>
      </c>
      <c r="L34" s="68">
        <f t="shared" si="10"/>
        <v>2.1649314162948272</v>
      </c>
      <c r="M34" s="48">
        <f>FBiH!M21</f>
        <v>2943815</v>
      </c>
      <c r="N34" s="31">
        <f t="shared" si="11"/>
        <v>4.3350037547114288</v>
      </c>
    </row>
    <row r="35" spans="1:14" x14ac:dyDescent="0.25">
      <c r="A35" s="42" t="s">
        <v>45</v>
      </c>
      <c r="B35" s="8" t="s">
        <v>20</v>
      </c>
      <c r="C35" s="48">
        <f>RS!C24</f>
        <v>733</v>
      </c>
      <c r="D35" s="31">
        <f t="shared" si="6"/>
        <v>2.7083949157552469</v>
      </c>
      <c r="E35" s="48">
        <f>RS!E24</f>
        <v>1747863</v>
      </c>
      <c r="F35" s="31">
        <f t="shared" si="7"/>
        <v>3.4104437612182252</v>
      </c>
      <c r="G35" s="48">
        <f>RS!G24</f>
        <v>33</v>
      </c>
      <c r="H35" s="68">
        <f t="shared" si="8"/>
        <v>1.0341585709808836</v>
      </c>
      <c r="I35" s="48">
        <f>RS!I24</f>
        <v>213659</v>
      </c>
      <c r="J35" s="31">
        <f t="shared" si="9"/>
        <v>1.2826436775053947</v>
      </c>
      <c r="K35" s="48">
        <f>RS!K24</f>
        <v>766</v>
      </c>
      <c r="L35" s="68">
        <f t="shared" si="10"/>
        <v>2.5318129234837219</v>
      </c>
      <c r="M35" s="48">
        <f>RS!M24</f>
        <v>1961522</v>
      </c>
      <c r="N35" s="31">
        <f t="shared" si="11"/>
        <v>2.8884985078712724</v>
      </c>
    </row>
    <row r="36" spans="1:14" ht="15.75" thickBot="1" x14ac:dyDescent="0.3">
      <c r="A36" s="54"/>
      <c r="B36" s="55" t="s">
        <v>49</v>
      </c>
      <c r="C36" s="60">
        <f t="shared" ref="C36:N36" si="12">SUM(C11:C35)</f>
        <v>27064</v>
      </c>
      <c r="D36" s="56">
        <f t="shared" si="12"/>
        <v>100</v>
      </c>
      <c r="E36" s="60">
        <f t="shared" si="12"/>
        <v>51250310</v>
      </c>
      <c r="F36" s="56">
        <f t="shared" si="12"/>
        <v>100</v>
      </c>
      <c r="G36" s="60">
        <f t="shared" si="12"/>
        <v>3191</v>
      </c>
      <c r="H36" s="56">
        <f t="shared" si="12"/>
        <v>99.999999999999986</v>
      </c>
      <c r="I36" s="60">
        <f t="shared" si="12"/>
        <v>16657705</v>
      </c>
      <c r="J36" s="57">
        <f t="shared" si="12"/>
        <v>100</v>
      </c>
      <c r="K36" s="62">
        <f t="shared" si="12"/>
        <v>30255</v>
      </c>
      <c r="L36" s="63">
        <f t="shared" si="12"/>
        <v>100.00000000000003</v>
      </c>
      <c r="M36" s="62">
        <f>SUM(M11:M35)</f>
        <v>67908015</v>
      </c>
      <c r="N36" s="57">
        <f t="shared" si="12"/>
        <v>99.999999999999986</v>
      </c>
    </row>
    <row r="39" spans="1:14" x14ac:dyDescent="0.25">
      <c r="B39" s="71" t="s">
        <v>57</v>
      </c>
    </row>
    <row r="40" spans="1:14" x14ac:dyDescent="0.25">
      <c r="B40" s="71" t="s">
        <v>67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4"/>
      <c r="C42" s="9"/>
    </row>
    <row r="43" spans="1:14" x14ac:dyDescent="0.25">
      <c r="B43" s="44"/>
    </row>
    <row r="44" spans="1:14" x14ac:dyDescent="0.25">
      <c r="B44" s="44"/>
      <c r="C44" s="9"/>
      <c r="E44" s="37"/>
      <c r="F44" s="37"/>
    </row>
    <row r="45" spans="1:14" x14ac:dyDescent="0.25">
      <c r="B45" s="44"/>
      <c r="C45" s="9"/>
      <c r="D45" s="19"/>
      <c r="I45" s="9"/>
    </row>
    <row r="46" spans="1:14" x14ac:dyDescent="0.25">
      <c r="B46" s="44"/>
      <c r="C46" s="9"/>
      <c r="I46" s="9"/>
    </row>
    <row r="47" spans="1:14" x14ac:dyDescent="0.25">
      <c r="B47" s="44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5"/>
      <c r="E49" s="45"/>
      <c r="F49" s="45"/>
    </row>
    <row r="50" spans="2:6" x14ac:dyDescent="0.25">
      <c r="B50" s="44"/>
      <c r="C50" s="45"/>
      <c r="D50" s="46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B74" s="44"/>
      <c r="C74" s="45"/>
      <c r="D74" s="45"/>
      <c r="E74" s="45"/>
      <c r="F74" s="45"/>
    </row>
    <row r="75" spans="2:6" x14ac:dyDescent="0.25">
      <c r="E75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E11:M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8" t="s">
        <v>65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8" t="s">
        <v>63</v>
      </c>
      <c r="C8" s="83" t="s">
        <v>51</v>
      </c>
      <c r="D8" s="83"/>
      <c r="E8" s="84"/>
      <c r="F8" s="84"/>
      <c r="G8" s="83" t="s">
        <v>52</v>
      </c>
      <c r="H8" s="83"/>
      <c r="I8" s="83"/>
      <c r="J8" s="83"/>
      <c r="K8" s="83" t="s">
        <v>53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19</v>
      </c>
      <c r="F9" s="81"/>
      <c r="G9" s="81" t="s">
        <v>46</v>
      </c>
      <c r="H9" s="81"/>
      <c r="I9" s="81" t="s">
        <v>19</v>
      </c>
      <c r="J9" s="81"/>
      <c r="K9" s="81" t="s">
        <v>46</v>
      </c>
      <c r="L9" s="81"/>
      <c r="M9" s="81" t="s">
        <v>19</v>
      </c>
      <c r="N9" s="82"/>
    </row>
    <row r="10" spans="1:14" ht="18.75" customHeight="1" thickBot="1" x14ac:dyDescent="0.3">
      <c r="A10" s="6"/>
      <c r="B10" s="80"/>
      <c r="C10" s="65" t="s">
        <v>56</v>
      </c>
      <c r="D10" s="52" t="s">
        <v>47</v>
      </c>
      <c r="E10" s="65" t="s">
        <v>56</v>
      </c>
      <c r="F10" s="7" t="s">
        <v>47</v>
      </c>
      <c r="G10" s="65" t="s">
        <v>56</v>
      </c>
      <c r="H10" s="52" t="s">
        <v>47</v>
      </c>
      <c r="I10" s="65" t="s">
        <v>56</v>
      </c>
      <c r="J10" s="7" t="s">
        <v>47</v>
      </c>
      <c r="K10" s="65" t="s">
        <v>56</v>
      </c>
      <c r="L10" s="52" t="s">
        <v>47</v>
      </c>
      <c r="M10" s="65" t="s">
        <v>56</v>
      </c>
      <c r="N10" s="11" t="s">
        <v>47</v>
      </c>
    </row>
    <row r="11" spans="1:14" x14ac:dyDescent="0.25">
      <c r="A11" s="42" t="s">
        <v>21</v>
      </c>
      <c r="B11" s="8" t="s">
        <v>48</v>
      </c>
      <c r="C11" s="49">
        <v>3223</v>
      </c>
      <c r="D11" s="31">
        <f t="shared" ref="D11:D21" si="0">C11/C$22*100</f>
        <v>15.235168990782322</v>
      </c>
      <c r="E11" s="50">
        <v>5766342</v>
      </c>
      <c r="F11" s="31">
        <f t="shared" ref="F11:F21" si="1">E11/E$22*100</f>
        <v>16.298245747423433</v>
      </c>
      <c r="G11" s="50">
        <v>102</v>
      </c>
      <c r="H11" s="66">
        <f t="shared" ref="H11:H21" si="2">G11/G$22*100</f>
        <v>3.6532951289398286</v>
      </c>
      <c r="I11" s="50">
        <v>1003600</v>
      </c>
      <c r="J11" s="31">
        <f t="shared" ref="J11:J21" si="3">I11/I$22*100</f>
        <v>6.8232835508759209</v>
      </c>
      <c r="K11" s="50">
        <f>C11+G11</f>
        <v>3325</v>
      </c>
      <c r="L11" s="66">
        <f t="shared" ref="L11:L21" si="4">K11/K$22*100</f>
        <v>13.884828997369189</v>
      </c>
      <c r="M11" s="50">
        <f>E11+I11</f>
        <v>6769942</v>
      </c>
      <c r="N11" s="31">
        <f t="shared" ref="N11:N21" si="5">M11/M$22*100</f>
        <v>13.515933765367768</v>
      </c>
    </row>
    <row r="12" spans="1:14" x14ac:dyDescent="0.25">
      <c r="A12" s="42" t="s">
        <v>22</v>
      </c>
      <c r="B12" s="8" t="s">
        <v>61</v>
      </c>
      <c r="C12" s="48">
        <v>5379</v>
      </c>
      <c r="D12" s="31">
        <f t="shared" si="0"/>
        <v>25.426613093831246</v>
      </c>
      <c r="E12" s="50">
        <v>9739466</v>
      </c>
      <c r="F12" s="31">
        <f t="shared" si="1"/>
        <v>27.528060305246399</v>
      </c>
      <c r="G12" s="50">
        <v>0</v>
      </c>
      <c r="H12" s="66">
        <f t="shared" si="2"/>
        <v>0</v>
      </c>
      <c r="I12" s="50">
        <v>0</v>
      </c>
      <c r="J12" s="31">
        <f t="shared" si="3"/>
        <v>0</v>
      </c>
      <c r="K12" s="50">
        <f t="shared" ref="K12:M21" si="6">C12+G12</f>
        <v>5379</v>
      </c>
      <c r="L12" s="66">
        <f t="shared" si="4"/>
        <v>22.462103812586129</v>
      </c>
      <c r="M12" s="50">
        <f t="shared" si="6"/>
        <v>9739466</v>
      </c>
      <c r="N12" s="31">
        <f t="shared" si="5"/>
        <v>19.444476387840744</v>
      </c>
    </row>
    <row r="13" spans="1:14" x14ac:dyDescent="0.25">
      <c r="A13" s="42" t="s">
        <v>23</v>
      </c>
      <c r="B13" s="8" t="s">
        <v>0</v>
      </c>
      <c r="C13" s="48">
        <v>610</v>
      </c>
      <c r="D13" s="31">
        <f t="shared" si="0"/>
        <v>2.8834790829591115</v>
      </c>
      <c r="E13" s="50">
        <v>1458357</v>
      </c>
      <c r="F13" s="31">
        <f t="shared" si="1"/>
        <v>4.1219651511261732</v>
      </c>
      <c r="G13" s="50">
        <v>0</v>
      </c>
      <c r="H13" s="66">
        <f t="shared" si="2"/>
        <v>0</v>
      </c>
      <c r="I13" s="51">
        <v>0</v>
      </c>
      <c r="J13" s="31">
        <f t="shared" si="3"/>
        <v>0</v>
      </c>
      <c r="K13" s="50">
        <f t="shared" si="6"/>
        <v>610</v>
      </c>
      <c r="L13" s="66">
        <f t="shared" si="4"/>
        <v>2.5472919363594606</v>
      </c>
      <c r="M13" s="50">
        <f t="shared" si="6"/>
        <v>1458357</v>
      </c>
      <c r="N13" s="31">
        <f t="shared" si="5"/>
        <v>2.9115547250272518</v>
      </c>
    </row>
    <row r="14" spans="1:14" x14ac:dyDescent="0.25">
      <c r="A14" s="42" t="s">
        <v>24</v>
      </c>
      <c r="B14" s="8" t="s">
        <v>62</v>
      </c>
      <c r="C14" s="48">
        <v>0</v>
      </c>
      <c r="D14" s="31">
        <f t="shared" si="0"/>
        <v>0</v>
      </c>
      <c r="E14" s="50">
        <v>0</v>
      </c>
      <c r="F14" s="31">
        <f t="shared" si="1"/>
        <v>0</v>
      </c>
      <c r="G14" s="50">
        <v>0</v>
      </c>
      <c r="H14" s="66">
        <f t="shared" si="2"/>
        <v>0</v>
      </c>
      <c r="I14" s="50">
        <v>0</v>
      </c>
      <c r="J14" s="31">
        <f t="shared" si="3"/>
        <v>0</v>
      </c>
      <c r="K14" s="50">
        <f t="shared" si="6"/>
        <v>0</v>
      </c>
      <c r="L14" s="66">
        <f t="shared" si="4"/>
        <v>0</v>
      </c>
      <c r="M14" s="50">
        <f t="shared" si="6"/>
        <v>0</v>
      </c>
      <c r="N14" s="31">
        <f t="shared" si="5"/>
        <v>0</v>
      </c>
    </row>
    <row r="15" spans="1:14" x14ac:dyDescent="0.25">
      <c r="A15" s="42" t="s">
        <v>25</v>
      </c>
      <c r="B15" s="8" t="s">
        <v>1</v>
      </c>
      <c r="C15" s="48">
        <v>1233</v>
      </c>
      <c r="D15" s="31">
        <f t="shared" si="0"/>
        <v>5.8284093594894824</v>
      </c>
      <c r="E15" s="50">
        <v>3041320</v>
      </c>
      <c r="F15" s="31">
        <f t="shared" si="1"/>
        <v>8.5961222481347512</v>
      </c>
      <c r="G15" s="50">
        <v>93</v>
      </c>
      <c r="H15" s="66">
        <f t="shared" si="2"/>
        <v>3.3309455587392551</v>
      </c>
      <c r="I15" s="51">
        <v>809594</v>
      </c>
      <c r="J15" s="31">
        <f t="shared" si="3"/>
        <v>5.5042740365562377</v>
      </c>
      <c r="K15" s="50">
        <f t="shared" si="6"/>
        <v>1326</v>
      </c>
      <c r="L15" s="66">
        <f t="shared" si="4"/>
        <v>5.5372280452666303</v>
      </c>
      <c r="M15" s="50">
        <f t="shared" si="6"/>
        <v>3850914</v>
      </c>
      <c r="N15" s="31">
        <f t="shared" si="5"/>
        <v>7.6882045016231233</v>
      </c>
    </row>
    <row r="16" spans="1:14" x14ac:dyDescent="0.25">
      <c r="A16" s="42" t="s">
        <v>26</v>
      </c>
      <c r="B16" s="8" t="s">
        <v>2</v>
      </c>
      <c r="C16" s="48">
        <v>2293</v>
      </c>
      <c r="D16" s="31">
        <f t="shared" si="0"/>
        <v>10.8390451429922</v>
      </c>
      <c r="E16" s="50">
        <v>4689352</v>
      </c>
      <c r="F16" s="31">
        <f t="shared" si="1"/>
        <v>13.25419326362737</v>
      </c>
      <c r="G16" s="50">
        <v>0</v>
      </c>
      <c r="H16" s="66">
        <f t="shared" si="2"/>
        <v>0</v>
      </c>
      <c r="I16" s="50">
        <v>0</v>
      </c>
      <c r="J16" s="31">
        <f t="shared" si="3"/>
        <v>0</v>
      </c>
      <c r="K16" s="50">
        <f t="shared" si="6"/>
        <v>2293</v>
      </c>
      <c r="L16" s="66">
        <f t="shared" si="4"/>
        <v>9.5753121476594156</v>
      </c>
      <c r="M16" s="50">
        <f t="shared" si="6"/>
        <v>4689352</v>
      </c>
      <c r="N16" s="31">
        <f t="shared" si="5"/>
        <v>9.3621143334012125</v>
      </c>
    </row>
    <row r="17" spans="1:20" x14ac:dyDescent="0.25">
      <c r="A17" s="42" t="s">
        <v>27</v>
      </c>
      <c r="B17" s="8" t="s">
        <v>3</v>
      </c>
      <c r="C17" s="49">
        <v>886</v>
      </c>
      <c r="D17" s="31">
        <f t="shared" si="0"/>
        <v>4.1881351926258565</v>
      </c>
      <c r="E17" s="50">
        <v>1770048</v>
      </c>
      <c r="F17" s="31">
        <f t="shared" si="1"/>
        <v>5.0029424700677412</v>
      </c>
      <c r="G17" s="50">
        <v>368</v>
      </c>
      <c r="H17" s="66">
        <f t="shared" si="2"/>
        <v>13.180515759312319</v>
      </c>
      <c r="I17" s="50">
        <v>3498257</v>
      </c>
      <c r="J17" s="31">
        <f t="shared" si="3"/>
        <v>23.783977127178705</v>
      </c>
      <c r="K17" s="50">
        <f t="shared" si="6"/>
        <v>1254</v>
      </c>
      <c r="L17" s="66">
        <f t="shared" si="4"/>
        <v>5.2365640790078087</v>
      </c>
      <c r="M17" s="50">
        <f t="shared" si="6"/>
        <v>5268305</v>
      </c>
      <c r="N17" s="31">
        <f t="shared" si="5"/>
        <v>10.517972153344274</v>
      </c>
    </row>
    <row r="18" spans="1:20" x14ac:dyDescent="0.25">
      <c r="A18" s="42" t="s">
        <v>28</v>
      </c>
      <c r="B18" s="8" t="s">
        <v>4</v>
      </c>
      <c r="C18" s="48">
        <v>2136</v>
      </c>
      <c r="D18" s="31">
        <f t="shared" si="0"/>
        <v>10.096903805246987</v>
      </c>
      <c r="E18" s="50">
        <v>4467470</v>
      </c>
      <c r="F18" s="31">
        <f t="shared" si="1"/>
        <v>12.627056100599265</v>
      </c>
      <c r="G18" s="50">
        <v>122</v>
      </c>
      <c r="H18" s="66">
        <f t="shared" si="2"/>
        <v>4.3696275071633242</v>
      </c>
      <c r="I18" s="50">
        <v>482075</v>
      </c>
      <c r="J18" s="31">
        <f t="shared" si="3"/>
        <v>3.2775352907418389</v>
      </c>
      <c r="K18" s="50">
        <f t="shared" si="6"/>
        <v>2258</v>
      </c>
      <c r="L18" s="66">
        <f t="shared" si="4"/>
        <v>9.4291560529502654</v>
      </c>
      <c r="M18" s="50">
        <f t="shared" si="6"/>
        <v>4949545</v>
      </c>
      <c r="N18" s="31">
        <f t="shared" si="5"/>
        <v>9.8815798405225941</v>
      </c>
    </row>
    <row r="19" spans="1:20" x14ac:dyDescent="0.25">
      <c r="A19" s="42" t="s">
        <v>29</v>
      </c>
      <c r="B19" s="8" t="s">
        <v>5</v>
      </c>
      <c r="C19" s="48">
        <v>1762</v>
      </c>
      <c r="D19" s="31">
        <f t="shared" si="0"/>
        <v>8.329000236350744</v>
      </c>
      <c r="E19" s="50">
        <v>2221678</v>
      </c>
      <c r="F19" s="31">
        <f t="shared" si="1"/>
        <v>6.2794496087197391</v>
      </c>
      <c r="G19" s="50">
        <v>984</v>
      </c>
      <c r="H19" s="66">
        <f t="shared" si="2"/>
        <v>35.243553008595988</v>
      </c>
      <c r="I19" s="50">
        <v>2037635</v>
      </c>
      <c r="J19" s="31">
        <f t="shared" si="3"/>
        <v>13.853488818442663</v>
      </c>
      <c r="K19" s="50">
        <f t="shared" si="6"/>
        <v>2746</v>
      </c>
      <c r="L19" s="66">
        <f t="shared" si="4"/>
        <v>11.466989602037833</v>
      </c>
      <c r="M19" s="50">
        <f t="shared" si="6"/>
        <v>4259313</v>
      </c>
      <c r="N19" s="31">
        <f t="shared" si="5"/>
        <v>8.5035576957631065</v>
      </c>
    </row>
    <row r="20" spans="1:20" x14ac:dyDescent="0.25">
      <c r="A20" s="42" t="s">
        <v>30</v>
      </c>
      <c r="B20" s="8" t="s">
        <v>6</v>
      </c>
      <c r="C20" s="48">
        <v>3551</v>
      </c>
      <c r="D20" s="31">
        <f t="shared" si="0"/>
        <v>16.785629874734106</v>
      </c>
      <c r="E20" s="50">
        <v>2141780</v>
      </c>
      <c r="F20" s="31">
        <f t="shared" si="1"/>
        <v>6.0536223444458486</v>
      </c>
      <c r="G20" s="50">
        <v>550</v>
      </c>
      <c r="H20" s="66">
        <f t="shared" si="2"/>
        <v>19.699140401146131</v>
      </c>
      <c r="I20" s="50">
        <v>4017811</v>
      </c>
      <c r="J20" s="31">
        <f t="shared" si="3"/>
        <v>27.316324937054937</v>
      </c>
      <c r="K20" s="50">
        <f t="shared" si="6"/>
        <v>4101</v>
      </c>
      <c r="L20" s="66">
        <f t="shared" si="4"/>
        <v>17.125318411492042</v>
      </c>
      <c r="M20" s="50">
        <f t="shared" si="6"/>
        <v>6159591</v>
      </c>
      <c r="N20" s="31">
        <f t="shared" si="5"/>
        <v>12.297391023107055</v>
      </c>
    </row>
    <row r="21" spans="1:20" x14ac:dyDescent="0.25">
      <c r="A21" s="42" t="s">
        <v>31</v>
      </c>
      <c r="B21" s="8" t="s">
        <v>54</v>
      </c>
      <c r="C21" s="48">
        <v>82</v>
      </c>
      <c r="D21" s="31">
        <f t="shared" si="0"/>
        <v>0.3876152209879461</v>
      </c>
      <c r="E21" s="20">
        <v>84326</v>
      </c>
      <c r="F21" s="31">
        <f t="shared" si="1"/>
        <v>0.23834276060927853</v>
      </c>
      <c r="G21" s="50">
        <v>573</v>
      </c>
      <c r="H21" s="66">
        <f t="shared" si="2"/>
        <v>20.522922636103154</v>
      </c>
      <c r="I21" s="50">
        <v>2859489</v>
      </c>
      <c r="J21" s="31">
        <f t="shared" si="3"/>
        <v>19.441116239149697</v>
      </c>
      <c r="K21" s="50">
        <f t="shared" si="6"/>
        <v>655</v>
      </c>
      <c r="L21" s="66">
        <f t="shared" si="4"/>
        <v>2.7352069152712239</v>
      </c>
      <c r="M21" s="50">
        <f t="shared" si="6"/>
        <v>2943815</v>
      </c>
      <c r="N21" s="31">
        <f t="shared" si="5"/>
        <v>5.8772155740028671</v>
      </c>
    </row>
    <row r="22" spans="1:20" ht="15.75" thickBot="1" x14ac:dyDescent="0.3">
      <c r="A22" s="54"/>
      <c r="B22" s="55" t="s">
        <v>49</v>
      </c>
      <c r="C22" s="62">
        <f>SUM(C11:C21)</f>
        <v>21155</v>
      </c>
      <c r="D22" s="63">
        <f t="shared" ref="D22:N22" si="7">SUM(D11:D21)</f>
        <v>99.999999999999986</v>
      </c>
      <c r="E22" s="62">
        <f t="shared" si="7"/>
        <v>35380139</v>
      </c>
      <c r="F22" s="63">
        <f t="shared" si="7"/>
        <v>100.00000000000001</v>
      </c>
      <c r="G22" s="62">
        <f>SUM(G11:G21)</f>
        <v>2792</v>
      </c>
      <c r="H22" s="63">
        <f t="shared" si="7"/>
        <v>100</v>
      </c>
      <c r="I22" s="62">
        <f>SUM(I11:I21)</f>
        <v>14708461</v>
      </c>
      <c r="J22" s="64">
        <f t="shared" si="7"/>
        <v>100</v>
      </c>
      <c r="K22" s="62">
        <f t="shared" si="7"/>
        <v>23947</v>
      </c>
      <c r="L22" s="63">
        <f t="shared" si="7"/>
        <v>99.999999999999986</v>
      </c>
      <c r="M22" s="62">
        <f>SUM(M11:M21)</f>
        <v>50088600</v>
      </c>
      <c r="N22" s="64">
        <f t="shared" si="7"/>
        <v>99.999999999999986</v>
      </c>
    </row>
    <row r="23" spans="1:20" x14ac:dyDescent="0.25">
      <c r="M23" s="9"/>
    </row>
    <row r="25" spans="1:20" x14ac:dyDescent="0.25">
      <c r="B25" t="s">
        <v>69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60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68</v>
      </c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M11:M21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8" t="s">
        <v>66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8" t="s">
        <v>63</v>
      </c>
      <c r="C8" s="83" t="s">
        <v>51</v>
      </c>
      <c r="D8" s="83"/>
      <c r="E8" s="84"/>
      <c r="F8" s="84"/>
      <c r="G8" s="83" t="s">
        <v>52</v>
      </c>
      <c r="H8" s="83"/>
      <c r="I8" s="83"/>
      <c r="J8" s="83"/>
      <c r="K8" s="83" t="s">
        <v>53</v>
      </c>
      <c r="L8" s="83"/>
      <c r="M8" s="83"/>
      <c r="N8" s="85"/>
    </row>
    <row r="9" spans="1:14" ht="19.5" customHeight="1" x14ac:dyDescent="0.25">
      <c r="A9" s="5"/>
      <c r="B9" s="79"/>
      <c r="C9" s="81" t="s">
        <v>46</v>
      </c>
      <c r="D9" s="81"/>
      <c r="E9" s="81" t="s">
        <v>19</v>
      </c>
      <c r="F9" s="81"/>
      <c r="G9" s="81" t="s">
        <v>46</v>
      </c>
      <c r="H9" s="81"/>
      <c r="I9" s="81" t="s">
        <v>19</v>
      </c>
      <c r="J9" s="81"/>
      <c r="K9" s="81" t="s">
        <v>46</v>
      </c>
      <c r="L9" s="81"/>
      <c r="M9" s="81" t="s">
        <v>19</v>
      </c>
      <c r="N9" s="82"/>
    </row>
    <row r="10" spans="1:14" ht="18.75" customHeight="1" thickBot="1" x14ac:dyDescent="0.3">
      <c r="A10" s="6"/>
      <c r="B10" s="80"/>
      <c r="C10" s="65" t="s">
        <v>56</v>
      </c>
      <c r="D10" s="52" t="s">
        <v>47</v>
      </c>
      <c r="E10" s="69" t="s">
        <v>56</v>
      </c>
      <c r="F10" s="7" t="s">
        <v>47</v>
      </c>
      <c r="G10" s="69" t="s">
        <v>56</v>
      </c>
      <c r="H10" s="52" t="s">
        <v>47</v>
      </c>
      <c r="I10" s="69" t="s">
        <v>56</v>
      </c>
      <c r="J10" s="7" t="s">
        <v>47</v>
      </c>
      <c r="K10" s="69" t="s">
        <v>56</v>
      </c>
      <c r="L10" s="52" t="s">
        <v>47</v>
      </c>
      <c r="M10" s="69" t="s">
        <v>56</v>
      </c>
      <c r="N10" s="11" t="s">
        <v>47</v>
      </c>
    </row>
    <row r="11" spans="1:14" x14ac:dyDescent="0.25">
      <c r="A11" s="53" t="s">
        <v>21</v>
      </c>
      <c r="B11" s="10" t="s">
        <v>8</v>
      </c>
      <c r="C11" s="49">
        <v>297</v>
      </c>
      <c r="D11" s="31">
        <f>C11/C$25*100</f>
        <v>5.0262311727872735</v>
      </c>
      <c r="E11" s="50">
        <v>888724</v>
      </c>
      <c r="F11" s="31">
        <f t="shared" ref="F11:F24" si="0">E11/E$25*100</f>
        <v>5.5999648649028417</v>
      </c>
      <c r="G11" s="50">
        <v>0</v>
      </c>
      <c r="H11" s="66">
        <f t="shared" ref="H11:H24" si="1">G11/G$25*100</f>
        <v>0</v>
      </c>
      <c r="I11" s="61">
        <v>0</v>
      </c>
      <c r="J11" s="31">
        <f t="shared" ref="J11:J24" si="2">I11/I$25*100</f>
        <v>0</v>
      </c>
      <c r="K11" s="50">
        <f>C11+G11</f>
        <v>297</v>
      </c>
      <c r="L11" s="66">
        <f t="shared" ref="L11:L24" si="3">K11/K$25*100</f>
        <v>4.7083069118579584</v>
      </c>
      <c r="M11" s="50">
        <f t="shared" ref="M11:M24" si="4">E11+I11</f>
        <v>888724</v>
      </c>
      <c r="N11" s="31">
        <f t="shared" ref="N11:N24" si="5">M11/M$25*100</f>
        <v>4.9873915613952535</v>
      </c>
    </row>
    <row r="12" spans="1:14" x14ac:dyDescent="0.25">
      <c r="A12" s="53" t="s">
        <v>22</v>
      </c>
      <c r="B12" s="10" t="s">
        <v>9</v>
      </c>
      <c r="C12" s="48">
        <v>671</v>
      </c>
      <c r="D12" s="31">
        <f t="shared" ref="D12:D24" si="6">C12/C$25*100</f>
        <v>11.355559316297175</v>
      </c>
      <c r="E12" s="50">
        <v>1848024</v>
      </c>
      <c r="F12" s="31">
        <f t="shared" si="0"/>
        <v>11.644638233576689</v>
      </c>
      <c r="G12" s="50">
        <v>0</v>
      </c>
      <c r="H12" s="66">
        <f t="shared" si="1"/>
        <v>0</v>
      </c>
      <c r="I12" s="61">
        <v>0</v>
      </c>
      <c r="J12" s="31">
        <f t="shared" si="2"/>
        <v>0</v>
      </c>
      <c r="K12" s="50">
        <f t="shared" ref="K12:K24" si="7">C12+G12</f>
        <v>671</v>
      </c>
      <c r="L12" s="66">
        <f t="shared" si="3"/>
        <v>10.637285986049461</v>
      </c>
      <c r="M12" s="50">
        <f t="shared" si="4"/>
        <v>1848024</v>
      </c>
      <c r="N12" s="31">
        <f t="shared" si="5"/>
        <v>10.370845507554542</v>
      </c>
    </row>
    <row r="13" spans="1:14" x14ac:dyDescent="0.25">
      <c r="A13" s="53" t="s">
        <v>23</v>
      </c>
      <c r="B13" s="10" t="s">
        <v>10</v>
      </c>
      <c r="C13" s="48">
        <v>1045</v>
      </c>
      <c r="D13" s="31">
        <f t="shared" si="6"/>
        <v>17.684887459807076</v>
      </c>
      <c r="E13" s="50">
        <v>2873734</v>
      </c>
      <c r="F13" s="31">
        <f t="shared" si="0"/>
        <v>18.107769601222319</v>
      </c>
      <c r="G13" s="50">
        <v>0</v>
      </c>
      <c r="H13" s="66">
        <f t="shared" si="1"/>
        <v>0</v>
      </c>
      <c r="I13" s="61">
        <v>0</v>
      </c>
      <c r="J13" s="31">
        <f t="shared" si="2"/>
        <v>0</v>
      </c>
      <c r="K13" s="50">
        <f t="shared" si="7"/>
        <v>1045</v>
      </c>
      <c r="L13" s="66">
        <f t="shared" si="3"/>
        <v>16.566265060240966</v>
      </c>
      <c r="M13" s="50">
        <f t="shared" si="4"/>
        <v>2873734</v>
      </c>
      <c r="N13" s="31">
        <f t="shared" si="5"/>
        <v>16.126982844274067</v>
      </c>
    </row>
    <row r="14" spans="1:14" x14ac:dyDescent="0.25">
      <c r="A14" s="53" t="s">
        <v>24</v>
      </c>
      <c r="B14" s="10" t="s">
        <v>18</v>
      </c>
      <c r="C14" s="48">
        <v>271</v>
      </c>
      <c r="D14" s="31">
        <f t="shared" si="6"/>
        <v>4.5862244034523609</v>
      </c>
      <c r="E14" s="50">
        <v>872592</v>
      </c>
      <c r="F14" s="31">
        <f t="shared" si="0"/>
        <v>5.4983150465108412</v>
      </c>
      <c r="G14" s="50">
        <v>0</v>
      </c>
      <c r="H14" s="66">
        <f t="shared" si="1"/>
        <v>0</v>
      </c>
      <c r="I14" s="61">
        <v>0</v>
      </c>
      <c r="J14" s="31">
        <f t="shared" si="2"/>
        <v>0</v>
      </c>
      <c r="K14" s="50">
        <f t="shared" si="7"/>
        <v>271</v>
      </c>
      <c r="L14" s="66">
        <f t="shared" si="3"/>
        <v>4.2961318960050736</v>
      </c>
      <c r="M14" s="50">
        <f t="shared" si="4"/>
        <v>872592</v>
      </c>
      <c r="N14" s="31">
        <f t="shared" si="5"/>
        <v>4.8968610922412434</v>
      </c>
    </row>
    <row r="15" spans="1:14" x14ac:dyDescent="0.25">
      <c r="A15" s="53" t="s">
        <v>25</v>
      </c>
      <c r="B15" s="10" t="s">
        <v>12</v>
      </c>
      <c r="C15" s="48">
        <v>265</v>
      </c>
      <c r="D15" s="31">
        <f t="shared" si="6"/>
        <v>4.4846843797596891</v>
      </c>
      <c r="E15" s="50">
        <v>605698</v>
      </c>
      <c r="F15" s="31">
        <f t="shared" si="0"/>
        <v>3.8165814344407503</v>
      </c>
      <c r="G15" s="50">
        <v>366</v>
      </c>
      <c r="H15" s="66">
        <f t="shared" si="1"/>
        <v>91.729323308270665</v>
      </c>
      <c r="I15" s="61">
        <v>1735585</v>
      </c>
      <c r="J15" s="31">
        <f t="shared" si="2"/>
        <v>89.038878662702047</v>
      </c>
      <c r="K15" s="50">
        <f t="shared" si="7"/>
        <v>631</v>
      </c>
      <c r="L15" s="66">
        <f t="shared" si="3"/>
        <v>10.003170577045022</v>
      </c>
      <c r="M15" s="50">
        <f t="shared" si="4"/>
        <v>2341283</v>
      </c>
      <c r="N15" s="31">
        <f t="shared" si="5"/>
        <v>13.138944235823679</v>
      </c>
    </row>
    <row r="16" spans="1:14" x14ac:dyDescent="0.25">
      <c r="A16" s="53" t="s">
        <v>26</v>
      </c>
      <c r="B16" s="10" t="s">
        <v>13</v>
      </c>
      <c r="C16" s="48">
        <v>127</v>
      </c>
      <c r="D16" s="31">
        <f t="shared" si="6"/>
        <v>2.1492638348282282</v>
      </c>
      <c r="E16" s="50">
        <v>332608</v>
      </c>
      <c r="F16" s="31">
        <f t="shared" si="0"/>
        <v>2.0958060250264472</v>
      </c>
      <c r="G16" s="50">
        <v>0</v>
      </c>
      <c r="H16" s="66">
        <f t="shared" si="1"/>
        <v>0</v>
      </c>
      <c r="I16" s="61">
        <v>0</v>
      </c>
      <c r="J16" s="31">
        <f t="shared" si="2"/>
        <v>0</v>
      </c>
      <c r="K16" s="50">
        <f t="shared" si="7"/>
        <v>127</v>
      </c>
      <c r="L16" s="66">
        <f t="shared" si="3"/>
        <v>2.0133164235890932</v>
      </c>
      <c r="M16" s="50">
        <f t="shared" si="4"/>
        <v>332608</v>
      </c>
      <c r="N16" s="31">
        <f t="shared" si="5"/>
        <v>1.8665483687315212</v>
      </c>
    </row>
    <row r="17" spans="1:14" x14ac:dyDescent="0.25">
      <c r="A17" s="53" t="s">
        <v>27</v>
      </c>
      <c r="B17" s="10" t="s">
        <v>14</v>
      </c>
      <c r="C17" s="49">
        <v>532</v>
      </c>
      <c r="D17" s="31">
        <f t="shared" si="6"/>
        <v>9.0032154340836019</v>
      </c>
      <c r="E17" s="50">
        <v>1214415</v>
      </c>
      <c r="F17" s="31">
        <f t="shared" si="0"/>
        <v>7.6521859783363402</v>
      </c>
      <c r="G17" s="50">
        <v>0</v>
      </c>
      <c r="H17" s="66">
        <f t="shared" si="1"/>
        <v>0</v>
      </c>
      <c r="I17" s="61">
        <v>0</v>
      </c>
      <c r="J17" s="31">
        <f t="shared" si="2"/>
        <v>0</v>
      </c>
      <c r="K17" s="50">
        <f t="shared" si="7"/>
        <v>532</v>
      </c>
      <c r="L17" s="66">
        <f t="shared" si="3"/>
        <v>8.4337349397590362</v>
      </c>
      <c r="M17" s="50">
        <f t="shared" si="4"/>
        <v>1214415</v>
      </c>
      <c r="N17" s="31">
        <f t="shared" si="5"/>
        <v>6.8151227186751084</v>
      </c>
    </row>
    <row r="18" spans="1:14" x14ac:dyDescent="0.25">
      <c r="A18" s="53" t="s">
        <v>28</v>
      </c>
      <c r="B18" s="10" t="s">
        <v>15</v>
      </c>
      <c r="C18" s="48">
        <v>257</v>
      </c>
      <c r="D18" s="31">
        <f t="shared" si="6"/>
        <v>4.3492976815027919</v>
      </c>
      <c r="E18" s="50">
        <v>875062</v>
      </c>
      <c r="F18" s="31">
        <f t="shared" si="0"/>
        <v>5.5138788359621325</v>
      </c>
      <c r="G18" s="50">
        <v>0</v>
      </c>
      <c r="H18" s="66">
        <f t="shared" si="1"/>
        <v>0</v>
      </c>
      <c r="I18" s="61">
        <v>0</v>
      </c>
      <c r="J18" s="31">
        <f t="shared" si="2"/>
        <v>0</v>
      </c>
      <c r="K18" s="50">
        <f t="shared" si="7"/>
        <v>257</v>
      </c>
      <c r="L18" s="66">
        <f t="shared" si="3"/>
        <v>4.0741915028535196</v>
      </c>
      <c r="M18" s="50">
        <f t="shared" si="4"/>
        <v>875062</v>
      </c>
      <c r="N18" s="31">
        <f t="shared" si="5"/>
        <v>4.9107223778109432</v>
      </c>
    </row>
    <row r="19" spans="1:14" x14ac:dyDescent="0.25">
      <c r="A19" s="53" t="s">
        <v>29</v>
      </c>
      <c r="B19" s="10" t="s">
        <v>7</v>
      </c>
      <c r="C19" s="48">
        <v>659</v>
      </c>
      <c r="D19" s="31">
        <f t="shared" si="6"/>
        <v>11.152479268911829</v>
      </c>
      <c r="E19" s="50">
        <v>1531003</v>
      </c>
      <c r="F19" s="31">
        <f t="shared" si="0"/>
        <v>9.6470479114560259</v>
      </c>
      <c r="G19" s="50">
        <v>0</v>
      </c>
      <c r="H19" s="66">
        <f t="shared" si="1"/>
        <v>0</v>
      </c>
      <c r="I19" s="61">
        <v>0</v>
      </c>
      <c r="J19" s="31">
        <f t="shared" si="2"/>
        <v>0</v>
      </c>
      <c r="K19" s="50">
        <f t="shared" si="7"/>
        <v>659</v>
      </c>
      <c r="L19" s="66">
        <f t="shared" si="3"/>
        <v>10.44705136334813</v>
      </c>
      <c r="M19" s="50">
        <f t="shared" si="4"/>
        <v>1531003</v>
      </c>
      <c r="N19" s="31">
        <f t="shared" si="5"/>
        <v>8.5917691461812851</v>
      </c>
    </row>
    <row r="20" spans="1:14" x14ac:dyDescent="0.25">
      <c r="A20" s="53" t="s">
        <v>30</v>
      </c>
      <c r="B20" s="10" t="s">
        <v>11</v>
      </c>
      <c r="C20" s="48">
        <v>290</v>
      </c>
      <c r="D20" s="31">
        <f t="shared" si="6"/>
        <v>4.907767811812489</v>
      </c>
      <c r="E20" s="50">
        <v>775059</v>
      </c>
      <c r="F20" s="31">
        <f t="shared" si="0"/>
        <v>4.8837469993234475</v>
      </c>
      <c r="G20" s="50">
        <v>0</v>
      </c>
      <c r="H20" s="66">
        <f t="shared" si="1"/>
        <v>0</v>
      </c>
      <c r="I20" s="61">
        <v>0</v>
      </c>
      <c r="J20" s="31">
        <f t="shared" si="2"/>
        <v>0</v>
      </c>
      <c r="K20" s="50">
        <f t="shared" si="7"/>
        <v>290</v>
      </c>
      <c r="L20" s="66">
        <f t="shared" si="3"/>
        <v>4.5973367152821814</v>
      </c>
      <c r="M20" s="50">
        <f t="shared" si="4"/>
        <v>775059</v>
      </c>
      <c r="N20" s="31">
        <f t="shared" si="5"/>
        <v>4.3495198916462741</v>
      </c>
    </row>
    <row r="21" spans="1:14" x14ac:dyDescent="0.25">
      <c r="A21" s="53" t="s">
        <v>31</v>
      </c>
      <c r="B21" s="10" t="s">
        <v>50</v>
      </c>
      <c r="C21" s="48">
        <v>382</v>
      </c>
      <c r="D21" s="31">
        <f t="shared" si="6"/>
        <v>6.4647148417667957</v>
      </c>
      <c r="E21" s="72">
        <v>1096144</v>
      </c>
      <c r="F21" s="31">
        <f t="shared" si="0"/>
        <v>6.9069451110514182</v>
      </c>
      <c r="G21" s="50">
        <v>0</v>
      </c>
      <c r="H21" s="66">
        <f t="shared" si="1"/>
        <v>0</v>
      </c>
      <c r="I21" s="61">
        <v>0</v>
      </c>
      <c r="J21" s="31">
        <f t="shared" si="2"/>
        <v>0</v>
      </c>
      <c r="K21" s="50">
        <f t="shared" si="7"/>
        <v>382</v>
      </c>
      <c r="L21" s="66">
        <f t="shared" si="3"/>
        <v>6.0558021559923914</v>
      </c>
      <c r="M21" s="50">
        <f t="shared" si="4"/>
        <v>1096144</v>
      </c>
      <c r="N21" s="31">
        <f t="shared" si="5"/>
        <v>6.1514028378597168</v>
      </c>
    </row>
    <row r="22" spans="1:14" x14ac:dyDescent="0.25">
      <c r="A22" s="53" t="s">
        <v>32</v>
      </c>
      <c r="B22" s="10" t="s">
        <v>17</v>
      </c>
      <c r="C22" s="48">
        <v>41</v>
      </c>
      <c r="D22" s="31">
        <f t="shared" si="6"/>
        <v>0.69385682856659336</v>
      </c>
      <c r="E22" s="50">
        <v>78007</v>
      </c>
      <c r="F22" s="31">
        <f t="shared" si="0"/>
        <v>0.49153219584086399</v>
      </c>
      <c r="G22" s="50">
        <v>0</v>
      </c>
      <c r="H22" s="66">
        <f t="shared" si="1"/>
        <v>0</v>
      </c>
      <c r="I22" s="61">
        <v>0</v>
      </c>
      <c r="J22" s="31">
        <f t="shared" si="2"/>
        <v>0</v>
      </c>
      <c r="K22" s="50">
        <f t="shared" si="7"/>
        <v>41</v>
      </c>
      <c r="L22" s="66">
        <f t="shared" si="3"/>
        <v>0.64996829422954971</v>
      </c>
      <c r="M22" s="50">
        <f t="shared" si="4"/>
        <v>78007</v>
      </c>
      <c r="N22" s="31">
        <f t="shared" si="5"/>
        <v>0.43776409045975978</v>
      </c>
    </row>
    <row r="23" spans="1:14" x14ac:dyDescent="0.25">
      <c r="A23" s="53" t="s">
        <v>33</v>
      </c>
      <c r="B23" s="10" t="s">
        <v>16</v>
      </c>
      <c r="C23" s="48">
        <v>339</v>
      </c>
      <c r="D23" s="31">
        <f t="shared" si="6"/>
        <v>5.7370113386359796</v>
      </c>
      <c r="E23" s="50">
        <v>1131238</v>
      </c>
      <c r="F23" s="31">
        <f t="shared" si="0"/>
        <v>7.1280769438464144</v>
      </c>
      <c r="G23" s="50">
        <v>0</v>
      </c>
      <c r="H23" s="66">
        <f t="shared" si="1"/>
        <v>0</v>
      </c>
      <c r="I23" s="61">
        <v>0</v>
      </c>
      <c r="J23" s="31">
        <f t="shared" si="2"/>
        <v>0</v>
      </c>
      <c r="K23" s="50">
        <f t="shared" si="7"/>
        <v>339</v>
      </c>
      <c r="L23" s="66">
        <f t="shared" si="3"/>
        <v>5.3741280913126186</v>
      </c>
      <c r="M23" s="50">
        <f t="shared" si="4"/>
        <v>1131238</v>
      </c>
      <c r="N23" s="31">
        <f t="shared" si="5"/>
        <v>6.3483453300795789</v>
      </c>
    </row>
    <row r="24" spans="1:14" x14ac:dyDescent="0.25">
      <c r="A24" s="53" t="s">
        <v>34</v>
      </c>
      <c r="B24" s="10" t="s">
        <v>20</v>
      </c>
      <c r="C24" s="73">
        <v>733</v>
      </c>
      <c r="D24" s="74">
        <f t="shared" si="6"/>
        <v>12.40480622778812</v>
      </c>
      <c r="E24" s="75">
        <v>1747863</v>
      </c>
      <c r="F24" s="74">
        <f t="shared" si="0"/>
        <v>11.013510818503468</v>
      </c>
      <c r="G24" s="75">
        <v>33</v>
      </c>
      <c r="H24" s="76">
        <f t="shared" si="1"/>
        <v>8.2706766917293226</v>
      </c>
      <c r="I24" s="77">
        <v>213659</v>
      </c>
      <c r="J24" s="74">
        <f t="shared" si="2"/>
        <v>10.961121337297948</v>
      </c>
      <c r="K24" s="75">
        <f t="shared" si="7"/>
        <v>766</v>
      </c>
      <c r="L24" s="76">
        <f t="shared" si="3"/>
        <v>12.143310082435004</v>
      </c>
      <c r="M24" s="75">
        <f t="shared" si="4"/>
        <v>1961522</v>
      </c>
      <c r="N24" s="31">
        <f t="shared" si="5"/>
        <v>11.007779997267026</v>
      </c>
    </row>
    <row r="25" spans="1:14" ht="15.75" thickBot="1" x14ac:dyDescent="0.3">
      <c r="A25" s="54"/>
      <c r="B25" s="55" t="s">
        <v>49</v>
      </c>
      <c r="C25" s="62">
        <f>SUM(C11:C24)</f>
        <v>5909</v>
      </c>
      <c r="D25" s="63">
        <f t="shared" ref="D25:N25" si="8">SUM(D11:D24)</f>
        <v>100</v>
      </c>
      <c r="E25" s="62">
        <f>SUM(E11:E24)</f>
        <v>15870171</v>
      </c>
      <c r="F25" s="63">
        <f t="shared" si="8"/>
        <v>99.999999999999972</v>
      </c>
      <c r="G25" s="62">
        <f>SUM(G11:G24)</f>
        <v>399</v>
      </c>
      <c r="H25" s="63">
        <f t="shared" si="8"/>
        <v>99.999999999999986</v>
      </c>
      <c r="I25" s="62">
        <f t="shared" si="8"/>
        <v>1949244</v>
      </c>
      <c r="J25" s="64">
        <f t="shared" si="8"/>
        <v>100</v>
      </c>
      <c r="K25" s="62">
        <f>SUM(K11:K24)</f>
        <v>6308</v>
      </c>
      <c r="L25" s="63">
        <f t="shared" si="8"/>
        <v>100.00000000000001</v>
      </c>
      <c r="M25" s="62">
        <f>SUM(M11:M24)</f>
        <v>17819415</v>
      </c>
      <c r="N25" s="64">
        <f t="shared" si="8"/>
        <v>100</v>
      </c>
    </row>
    <row r="28" spans="1:14" x14ac:dyDescent="0.25">
      <c r="B28" t="s">
        <v>70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0"/>
      <c r="J31" s="14"/>
      <c r="K31" s="14"/>
      <c r="L31" s="14"/>
      <c r="M31" s="70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2024-05-23T08:15:34Z</dcterms:modified>
</cp:coreProperties>
</file>