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\Jezici\HR EVLADA 2X0524\"/>
    </mc:Choice>
  </mc:AlternateContent>
  <xr:revisionPtr revIDLastSave="0" documentId="13_ncr:1_{1A99183D-04E1-4BBD-8B0D-6382F2C89255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21" l="1"/>
  <c r="E37" i="22" l="1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E32" i="22"/>
  <c r="E33" i="21" l="1"/>
  <c r="E37" i="21" s="1"/>
  <c r="E38" i="23"/>
  <c r="E38" i="22"/>
  <c r="F32" i="22" s="1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F18" i="21" l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2" i="21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C38" i="21" s="1"/>
  <c r="C32" i="22"/>
  <c r="C37" i="22"/>
  <c r="F38" i="21" l="1"/>
  <c r="C38" i="22"/>
  <c r="D14" i="22" s="1"/>
  <c r="D28" i="22"/>
  <c r="D16" i="22" l="1"/>
  <c r="D20" i="22"/>
  <c r="D24" i="22"/>
  <c r="D33" i="22"/>
  <c r="D15" i="22"/>
  <c r="D19" i="22"/>
  <c r="D23" i="22"/>
  <c r="D27" i="22"/>
  <c r="D31" i="22"/>
  <c r="D36" i="22"/>
  <c r="D18" i="22"/>
  <c r="D22" i="22"/>
  <c r="D26" i="22"/>
  <c r="D30" i="22"/>
  <c r="D35" i="22"/>
  <c r="D17" i="22"/>
  <c r="D21" i="22"/>
  <c r="D25" i="22"/>
  <c r="D29" i="22"/>
  <c r="D34" i="22"/>
  <c r="D32" i="22"/>
  <c r="D37" i="22"/>
  <c r="D38" i="22" s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C32" i="23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C37" i="23"/>
  <c r="C38" i="23" l="1"/>
  <c r="D38" i="21"/>
  <c r="D36" i="23" l="1"/>
  <c r="D34" i="23"/>
  <c r="D30" i="23"/>
  <c r="D28" i="23"/>
  <c r="D26" i="23"/>
  <c r="D24" i="23"/>
  <c r="D22" i="23"/>
  <c r="D20" i="23"/>
  <c r="D18" i="23"/>
  <c r="D16" i="23"/>
  <c r="D14" i="23"/>
  <c r="D35" i="23"/>
  <c r="D33" i="23"/>
  <c r="D31" i="23"/>
  <c r="D29" i="23"/>
  <c r="D27" i="23"/>
  <c r="D25" i="23"/>
  <c r="D23" i="23"/>
  <c r="D21" i="23"/>
  <c r="D19" i="23"/>
  <c r="D17" i="23"/>
  <c r="D15" i="23"/>
  <c r="D32" i="23"/>
  <c r="D37" i="23"/>
  <c r="D38" i="23" l="1"/>
</calcChain>
</file>

<file path=xl/sharedStrings.xml><?xml version="1.0" encoding="utf-8"?>
<sst xmlns="http://schemas.openxmlformats.org/spreadsheetml/2006/main" count="328" uniqueCount="76">
  <si>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</si>
  <si>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</si>
  <si>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</si>
  <si>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</si>
  <si>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</si>
  <si>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</si>
  <si>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</si>
  <si>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</si>
  <si>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</si>
  <si>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</si>
  <si>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</si>
  <si>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</si>
  <si>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</si>
  <si>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</si>
  <si>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</si>
  <si>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</si>
  <si>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</si>
  <si>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</si>
  <si>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</si>
  <si>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</si>
  <si>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</si>
  <si>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</si>
  <si>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</si>
  <si>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</si>
  <si>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</si>
  <si>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</si>
  <si>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</si>
  <si>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</si>
  <si>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</si>
  <si>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BOSNI I HERCEGOVINI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</si>
  <si>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</si>
  <si>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</si>
  <si>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</si>
  <si>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</si>
  <si>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</si>
  <si>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</si>
  <si>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</si>
  <si>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</si>
  <si>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</si>
  <si>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</si>
  <si>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</si>
  <si>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</si>
  <si>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</si>
  <si>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</si>
  <si>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</si>
  <si>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</si>
  <si>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</si>
  <si>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</si>
  <si>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</si>
  <si>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</si>
  <si>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</si>
  <si>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</si>
  <si>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</si>
  <si>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</si>
  <si>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</si>
  <si>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</si>
  <si>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</si>
  <si>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</si>
  <si>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</si>
  <si>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</si>
  <si>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</si>
  <si>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</si>
  <si>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</si>
  <si>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</si>
  <si>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</si>
  <si>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</si>
  <si>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</si>
  <si>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PREMIJA PO VRSTAMA OSIGURANJA U REPUBLICI SRPSKOJ*</t>
  </si>
  <si>
    <t>PREMIJA PO VRSTAMA OSIGURANJA U FEDERACIJI BOSNE I HERCEGOVINE*</t>
  </si>
  <si>
    <t>I-I-2023</t>
  </si>
  <si>
    <t>I-I-2024</t>
  </si>
  <si>
    <t xml:space="preserve">Osiguranje robe u prijevozu </t>
  </si>
  <si>
    <t>Osiguranje jamstva</t>
  </si>
  <si>
    <t>Osiguranje raznih financijskih gubitaka</t>
  </si>
  <si>
    <t>*Podatci su dati na osnovu nerevidiranih izvješća društava sa sjedištem u Federaciji Bosne i Hercegovine.</t>
  </si>
  <si>
    <t>*Podatci su dati na osnovu nerevidiranih izvješća društava sa sjedištem u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</si>
</sst>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1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61" xfId="0" applyNumberFormat="1" applyFont="1" applyBorder="1"/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12" fillId="4" borderId="59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4" t="s">
        <v>29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6" t="s">
        <v>36</v>
      </c>
      <c r="D11" s="96"/>
      <c r="E11" s="96"/>
      <c r="F11" s="97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69</v>
      </c>
      <c r="D13" s="93" t="s">
        <v>25</v>
      </c>
      <c r="E13" s="70" t="s">
        <v>70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41</v>
      </c>
      <c r="C14" s="48">
        <f>FBiH!C14+RS!C14</f>
        <v>6694342</v>
      </c>
      <c r="D14" s="85">
        <f t="shared" ref="D14:D37" si="0">C14/C$38*100</f>
        <v>9.1391844151964836</v>
      </c>
      <c r="E14" s="48">
        <f>FBiH!E14+RS!E14</f>
        <v>6890734</v>
      </c>
      <c r="F14" s="85">
        <f t="shared" ref="F14:F37" si="1">E14/E$38*100</f>
        <v>8.1648809876742625</v>
      </c>
    </row>
    <row r="15" spans="1:6" s="1" customFormat="1" ht="17.100000000000001" customHeight="1" x14ac:dyDescent="0.2">
      <c r="A15" s="22" t="s">
        <v>1</v>
      </c>
      <c r="B15" s="12" t="s">
        <v>42</v>
      </c>
      <c r="C15" s="48">
        <f>FBiH!C15+RS!C15</f>
        <v>1457756</v>
      </c>
      <c r="D15" s="86">
        <f t="shared" si="0"/>
        <v>1.9901434549294261</v>
      </c>
      <c r="E15" s="48">
        <f>FBiH!E15+RS!E15</f>
        <v>1936581</v>
      </c>
      <c r="F15" s="86">
        <f t="shared" si="1"/>
        <v>2.2946689551492208</v>
      </c>
    </row>
    <row r="16" spans="1:6" s="1" customFormat="1" ht="17.100000000000001" customHeight="1" x14ac:dyDescent="0.2">
      <c r="A16" s="22" t="s">
        <v>2</v>
      </c>
      <c r="B16" s="12" t="s">
        <v>43</v>
      </c>
      <c r="C16" s="48">
        <f>FBiH!C16+RS!C16</f>
        <v>7600530</v>
      </c>
      <c r="D16" s="86">
        <f t="shared" si="0"/>
        <v>10.376321574731815</v>
      </c>
      <c r="E16" s="48">
        <f>FBiH!E16+RS!E16</f>
        <v>9300137</v>
      </c>
      <c r="F16" s="86">
        <f t="shared" si="1"/>
        <v>11.019800180077471</v>
      </c>
    </row>
    <row r="17" spans="1:6" s="1" customFormat="1" ht="17.100000000000001" customHeight="1" x14ac:dyDescent="0.2">
      <c r="A17" s="19" t="s">
        <v>3</v>
      </c>
      <c r="B17" s="12" t="s">
        <v>44</v>
      </c>
      <c r="C17" s="48">
        <f>FBiH!C17+RS!C17</f>
        <v>0</v>
      </c>
      <c r="D17" s="86">
        <f t="shared" si="0"/>
        <v>0</v>
      </c>
      <c r="E17" s="48">
        <f>FBiH!E17+RS!E17</f>
        <v>0</v>
      </c>
      <c r="F17" s="86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45</v>
      </c>
      <c r="C18" s="48">
        <f>FBiH!C18+RS!C18</f>
        <v>0</v>
      </c>
      <c r="D18" s="86">
        <f t="shared" si="0"/>
        <v>0</v>
      </c>
      <c r="E18" s="48">
        <f>FBiH!E18+RS!E18</f>
        <v>0</v>
      </c>
      <c r="F18" s="86">
        <f t="shared" si="1"/>
        <v>0</v>
      </c>
    </row>
    <row r="19" spans="1:6" s="1" customFormat="1" ht="17.100000000000001" customHeight="1" x14ac:dyDescent="0.2">
      <c r="A19" s="19" t="s">
        <v>5</v>
      </c>
      <c r="B19" s="12" t="s">
        <v>46</v>
      </c>
      <c r="C19" s="48">
        <f>FBiH!C19+RS!C19</f>
        <v>50</v>
      </c>
      <c r="D19" s="86">
        <f t="shared" si="0"/>
        <v>6.8260513245338252E-5</v>
      </c>
      <c r="E19" s="48">
        <f>FBiH!E19+RS!E19</f>
        <v>94</v>
      </c>
      <c r="F19" s="86">
        <f t="shared" si="1"/>
        <v>1.1138128577323993E-4</v>
      </c>
    </row>
    <row r="20" spans="1:6" s="1" customFormat="1" ht="17.100000000000001" customHeight="1" x14ac:dyDescent="0.2">
      <c r="A20" s="19" t="s">
        <v>6</v>
      </c>
      <c r="B20" s="12" t="s">
        <v>71</v>
      </c>
      <c r="C20" s="48">
        <f>FBiH!C20+RS!C20</f>
        <v>914117</v>
      </c>
      <c r="D20" s="86">
        <f t="shared" si="0"/>
        <v>1.2479619117257774</v>
      </c>
      <c r="E20" s="48">
        <f>FBiH!E20+RS!E20</f>
        <v>991808</v>
      </c>
      <c r="F20" s="86">
        <f t="shared" si="1"/>
        <v>1.175200534895591</v>
      </c>
    </row>
    <row r="21" spans="1:6" s="1" customFormat="1" ht="17.100000000000001" customHeight="1" x14ac:dyDescent="0.2">
      <c r="A21" s="19" t="s">
        <v>7</v>
      </c>
      <c r="B21" s="12" t="s">
        <v>48</v>
      </c>
      <c r="C21" s="48">
        <f>FBiH!C21+RS!C21</f>
        <v>5270852</v>
      </c>
      <c r="D21" s="86">
        <f t="shared" si="0"/>
        <v>7.1958212552043515</v>
      </c>
      <c r="E21" s="48">
        <f>FBiH!E21+RS!E21</f>
        <v>5503083</v>
      </c>
      <c r="F21" s="86">
        <f t="shared" si="1"/>
        <v>6.5206431942218996</v>
      </c>
    </row>
    <row r="22" spans="1:6" s="1" customFormat="1" ht="17.100000000000001" customHeight="1" x14ac:dyDescent="0.2">
      <c r="A22" s="19" t="s">
        <v>8</v>
      </c>
      <c r="B22" s="12" t="s">
        <v>49</v>
      </c>
      <c r="C22" s="48">
        <f>FBiH!C22+RS!C22</f>
        <v>4873776</v>
      </c>
      <c r="D22" s="86">
        <f t="shared" si="0"/>
        <v>6.6537290240562337</v>
      </c>
      <c r="E22" s="48">
        <f>FBiH!E22+RS!E22</f>
        <v>7010720</v>
      </c>
      <c r="F22" s="86">
        <f t="shared" si="1"/>
        <v>8.3070532744273251</v>
      </c>
    </row>
    <row r="23" spans="1:6" s="1" customFormat="1" ht="17.100000000000001" customHeight="1" x14ac:dyDescent="0.2">
      <c r="A23" s="19" t="s">
        <v>9</v>
      </c>
      <c r="B23" s="12" t="s">
        <v>50</v>
      </c>
      <c r="C23" s="48">
        <f>FBiH!C23+RS!C23</f>
        <v>27896904</v>
      </c>
      <c r="D23" s="86">
        <f t="shared" si="0"/>
        <v>38.085139699918592</v>
      </c>
      <c r="E23" s="48">
        <f>FBiH!E23+RS!E23</f>
        <v>33828043</v>
      </c>
      <c r="F23" s="86">
        <f t="shared" si="1"/>
        <v>40.08309494183456</v>
      </c>
    </row>
    <row r="24" spans="1:6" s="1" customFormat="1" ht="17.100000000000001" customHeight="1" x14ac:dyDescent="0.2">
      <c r="A24" s="19" t="s">
        <v>10</v>
      </c>
      <c r="B24" s="12" t="s">
        <v>51</v>
      </c>
      <c r="C24" s="48">
        <f>FBiH!C24+RS!C24</f>
        <v>2706</v>
      </c>
      <c r="D24" s="86">
        <f t="shared" si="0"/>
        <v>3.694258976837706E-3</v>
      </c>
      <c r="E24" s="48">
        <f>FBiH!E24+RS!E24</f>
        <v>518</v>
      </c>
      <c r="F24" s="86">
        <f>E24/E$38*100</f>
        <v>6.1378197904827961E-4</v>
      </c>
    </row>
    <row r="25" spans="1:6" s="1" customFormat="1" ht="17.100000000000001" customHeight="1" x14ac:dyDescent="0.2">
      <c r="A25" s="19" t="s">
        <v>11</v>
      </c>
      <c r="B25" s="12" t="s">
        <v>52</v>
      </c>
      <c r="C25" s="48">
        <f>FBiH!C25+RS!C25</f>
        <v>555</v>
      </c>
      <c r="D25" s="86">
        <f t="shared" si="0"/>
        <v>7.5769169702325455E-4</v>
      </c>
      <c r="E25" s="48">
        <f>FBiH!E25+RS!E25</f>
        <v>725</v>
      </c>
      <c r="F25" s="86">
        <f t="shared" si="1"/>
        <v>8.5905778920849943E-4</v>
      </c>
    </row>
    <row r="26" spans="1:6" s="1" customFormat="1" ht="17.100000000000001" customHeight="1" x14ac:dyDescent="0.2">
      <c r="A26" s="19" t="s">
        <v>12</v>
      </c>
      <c r="B26" s="12" t="s">
        <v>53</v>
      </c>
      <c r="C26" s="48">
        <f>FBiH!C26+RS!C26</f>
        <v>1919480</v>
      </c>
      <c r="D26" s="86">
        <f t="shared" si="0"/>
        <v>2.6204937992832371</v>
      </c>
      <c r="E26" s="48">
        <f>FBiH!E26+RS!E26</f>
        <v>2379692</v>
      </c>
      <c r="F26" s="86">
        <f t="shared" si="1"/>
        <v>2.8197144117477966</v>
      </c>
    </row>
    <row r="27" spans="1:6" s="1" customFormat="1" ht="17.100000000000001" customHeight="1" x14ac:dyDescent="0.2">
      <c r="A27" s="19" t="s">
        <v>13</v>
      </c>
      <c r="B27" s="12" t="s">
        <v>54</v>
      </c>
      <c r="C27" s="48">
        <f>FBiH!C27+RS!C27</f>
        <v>619120</v>
      </c>
      <c r="D27" s="86">
        <f t="shared" si="0"/>
        <v>0.84522897920907625</v>
      </c>
      <c r="E27" s="48">
        <f>FBiH!E27+RS!E27</f>
        <v>652885</v>
      </c>
      <c r="F27" s="86">
        <f t="shared" si="1"/>
        <v>0.77360819959640159</v>
      </c>
    </row>
    <row r="28" spans="1:6" s="1" customFormat="1" ht="17.100000000000001" customHeight="1" x14ac:dyDescent="0.2">
      <c r="A28" s="19" t="s">
        <v>14</v>
      </c>
      <c r="B28" s="12" t="s">
        <v>72</v>
      </c>
      <c r="C28" s="48">
        <f>FBiH!C28+RS!C28</f>
        <v>124588</v>
      </c>
      <c r="D28" s="86">
        <f t="shared" si="0"/>
        <v>0.17008881648420404</v>
      </c>
      <c r="E28" s="48">
        <f>FBiH!E28+RS!E28</f>
        <v>133392</v>
      </c>
      <c r="F28" s="86">
        <f t="shared" si="1"/>
        <v>0.15805715395600023</v>
      </c>
    </row>
    <row r="29" spans="1:6" s="1" customFormat="1" ht="17.100000000000001" customHeight="1" x14ac:dyDescent="0.2">
      <c r="A29" s="19" t="s">
        <v>15</v>
      </c>
      <c r="B29" s="12" t="s">
        <v>73</v>
      </c>
      <c r="C29" s="48">
        <f>FBiH!C29+RS!C29</f>
        <v>599055</v>
      </c>
      <c r="D29" s="86">
        <f t="shared" si="0"/>
        <v>0.81783603524372206</v>
      </c>
      <c r="E29" s="48">
        <f>FBiH!E29+RS!E29</f>
        <v>1023083</v>
      </c>
      <c r="F29" s="86">
        <f t="shared" si="1"/>
        <v>1.2122585105611026</v>
      </c>
    </row>
    <row r="30" spans="1:6" s="1" customFormat="1" ht="17.100000000000001" customHeight="1" x14ac:dyDescent="0.2">
      <c r="A30" s="19" t="s">
        <v>16</v>
      </c>
      <c r="B30" s="12" t="s">
        <v>57</v>
      </c>
      <c r="C30" s="48">
        <f>FBiH!C30+RS!C30</f>
        <v>10859</v>
      </c>
      <c r="D30" s="86">
        <f t="shared" si="0"/>
        <v>1.4824818266622563E-2</v>
      </c>
      <c r="E30" s="48">
        <f>FBiH!E30+RS!E30</f>
        <v>10018</v>
      </c>
      <c r="F30" s="86">
        <f t="shared" si="1"/>
        <v>1.1870401285918273E-2</v>
      </c>
    </row>
    <row r="31" spans="1:6" s="1" customFormat="1" ht="17.100000000000001" customHeight="1" x14ac:dyDescent="0.2">
      <c r="A31" s="19" t="s">
        <v>17</v>
      </c>
      <c r="B31" s="12" t="s">
        <v>58</v>
      </c>
      <c r="C31" s="48">
        <f>FBiH!C31+RS!C31</f>
        <v>164771</v>
      </c>
      <c r="D31" s="86">
        <f t="shared" si="0"/>
        <v>0.22494706055895258</v>
      </c>
      <c r="E31" s="48">
        <f>FBiH!E31+RS!E31</f>
        <v>227792</v>
      </c>
      <c r="F31" s="86">
        <f t="shared" si="1"/>
        <v>0.26991240264742417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58149461</v>
      </c>
      <c r="D32" s="87">
        <f t="shared" si="0"/>
        <v>79.386241055995598</v>
      </c>
      <c r="E32" s="49">
        <f>SUM(E14:E31)</f>
        <v>69889305</v>
      </c>
      <c r="F32" s="87">
        <f t="shared" si="1"/>
        <v>82.812347369129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48">
        <f>FBiH!C33+RS!C33</f>
        <v>13689397</v>
      </c>
      <c r="D33" s="86">
        <f t="shared" si="0"/>
        <v>18.688905304783873</v>
      </c>
      <c r="E33" s="48">
        <f>FBiH!E33+RS!E33</f>
        <v>12778642</v>
      </c>
      <c r="F33" s="86">
        <f t="shared" si="1"/>
        <v>15.141506131871557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48">
        <f>FBiH!C34+RS!C34</f>
        <v>-10727</v>
      </c>
      <c r="D34" s="86">
        <f t="shared" si="0"/>
        <v>-1.4644610511654868E-2</v>
      </c>
      <c r="E34" s="48">
        <f>FBiH!E34+RS!E34</f>
        <v>22891</v>
      </c>
      <c r="F34" s="86">
        <f t="shared" si="1"/>
        <v>2.7123712900374842E-2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48">
        <f>FBiH!C35+RS!C35</f>
        <v>1406526</v>
      </c>
      <c r="D35" s="86">
        <f t="shared" si="0"/>
        <v>1.9202037330582524</v>
      </c>
      <c r="E35" s="48">
        <f>FBiH!E35+RS!E35</f>
        <v>1703950</v>
      </c>
      <c r="F35" s="86">
        <f t="shared" si="1"/>
        <v>2.0190227860990659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48">
        <f>FBiH!C36+RS!C36</f>
        <v>14133</v>
      </c>
      <c r="D36" s="86">
        <f t="shared" si="0"/>
        <v>1.9294516673927311E-2</v>
      </c>
      <c r="E36" s="48">
        <f>FBiH!E36+RS!E36</f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15099329</v>
      </c>
      <c r="D37" s="87">
        <f t="shared" si="0"/>
        <v>20.613758944004399</v>
      </c>
      <c r="E37" s="51">
        <f>SUM(E33:E36)</f>
        <v>14505483</v>
      </c>
      <c r="F37" s="87">
        <f t="shared" si="1"/>
        <v>17.187652630870996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73248790</v>
      </c>
      <c r="D38" s="78">
        <f>D32+D37</f>
        <v>100</v>
      </c>
      <c r="E38" s="25">
        <f>E32+E37</f>
        <v>84394788</v>
      </c>
      <c r="F38" s="78">
        <f>F32+F37</f>
        <v>100</v>
      </c>
    </row>
    <row r="40" spans="1:6" x14ac:dyDescent="0.25">
      <c r="B40" s="36"/>
      <c r="C40" s="37"/>
      <c r="E40" s="37"/>
    </row>
    <row r="41" spans="1:6" x14ac:dyDescent="0.25"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osiguranja&amp;RMjesečno izvješće</oddHeader>
    <oddFooter>&amp;CU izvješće su uključeni podatci zaključno s 31.01.2024. godine.</oddFooter>
  </headerFooter>
  <ignoredErrors>
    <ignoredError sqref="A14:A31 A34:A37" numberStoredAsText="1"/>
    <ignoredError sqref="A32:A33 A38" twoDigitTextYear="1" numberStoredAsText="1"/>
    <ignoredError sqref="E14:E37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68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6" t="s">
        <v>36</v>
      </c>
      <c r="D11" s="96"/>
      <c r="E11" s="96"/>
      <c r="F11" s="97"/>
    </row>
    <row r="12" spans="1:9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9" s="1" customFormat="1" ht="24.75" customHeight="1" thickBot="1" x14ac:dyDescent="0.25">
      <c r="A13" s="71"/>
      <c r="B13" s="14"/>
      <c r="C13" s="70" t="s">
        <v>69</v>
      </c>
      <c r="D13" s="93" t="s">
        <v>25</v>
      </c>
      <c r="E13" s="70" t="s">
        <v>70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41</v>
      </c>
      <c r="C14" s="48">
        <v>5069240</v>
      </c>
      <c r="D14" s="88">
        <f>C14/C$38*100</f>
        <v>9.2338505568855762</v>
      </c>
      <c r="E14" s="48">
        <v>5169863</v>
      </c>
      <c r="F14" s="88">
        <f>E14/E$38*100</f>
        <v>8.2609565677407684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42</v>
      </c>
      <c r="C15" s="48">
        <v>1299102</v>
      </c>
      <c r="D15" s="86">
        <f t="shared" ref="D15:D37" si="0">C15/C$38*100</f>
        <v>2.3663732090315643</v>
      </c>
      <c r="E15" s="48">
        <v>1720063</v>
      </c>
      <c r="F15" s="86">
        <f t="shared" ref="F15:F37" si="1">E15/E$38*100</f>
        <v>2.7484994741210529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43</v>
      </c>
      <c r="C16" s="48">
        <v>6102352</v>
      </c>
      <c r="D16" s="86">
        <f t="shared" si="0"/>
        <v>11.11571091791113</v>
      </c>
      <c r="E16" s="48">
        <v>7594507</v>
      </c>
      <c r="F16" s="86">
        <f t="shared" si="1"/>
        <v>12.135310448343262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44</v>
      </c>
      <c r="C17" s="48">
        <v>0</v>
      </c>
      <c r="D17" s="86">
        <f t="shared" si="0"/>
        <v>0</v>
      </c>
      <c r="E17" s="48">
        <v>0</v>
      </c>
      <c r="F17" s="86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45</v>
      </c>
      <c r="C18" s="48">
        <v>0</v>
      </c>
      <c r="D18" s="86">
        <f t="shared" si="0"/>
        <v>0</v>
      </c>
      <c r="E18" s="48">
        <v>0</v>
      </c>
      <c r="F18" s="86">
        <f t="shared" si="1"/>
        <v>0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46</v>
      </c>
      <c r="C19" s="48">
        <v>0</v>
      </c>
      <c r="D19" s="86">
        <f t="shared" si="0"/>
        <v>0</v>
      </c>
      <c r="E19" s="48">
        <v>0</v>
      </c>
      <c r="F19" s="86">
        <f t="shared" si="1"/>
        <v>0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71</v>
      </c>
      <c r="C20" s="48">
        <v>671178</v>
      </c>
      <c r="D20" s="86">
        <f t="shared" si="0"/>
        <v>1.2225811658294632</v>
      </c>
      <c r="E20" s="48">
        <v>835369</v>
      </c>
      <c r="F20" s="86">
        <f t="shared" si="1"/>
        <v>1.3348413733665743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48</v>
      </c>
      <c r="C21" s="48">
        <v>4059228</v>
      </c>
      <c r="D21" s="86">
        <f t="shared" si="0"/>
        <v>7.3940678934762456</v>
      </c>
      <c r="E21" s="48">
        <v>4446806</v>
      </c>
      <c r="F21" s="86">
        <f t="shared" si="1"/>
        <v>7.105579244782513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49</v>
      </c>
      <c r="C22" s="48">
        <v>3584700</v>
      </c>
      <c r="D22" s="86">
        <f t="shared" si="0"/>
        <v>6.5296936209900753</v>
      </c>
      <c r="E22" s="48">
        <v>5725983</v>
      </c>
      <c r="F22" s="86">
        <f t="shared" si="1"/>
        <v>9.1495842096051643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50</v>
      </c>
      <c r="C23" s="48">
        <v>17877585</v>
      </c>
      <c r="D23" s="86">
        <f t="shared" si="0"/>
        <v>32.564831850143065</v>
      </c>
      <c r="E23" s="48">
        <v>21125595</v>
      </c>
      <c r="F23" s="86">
        <f t="shared" si="1"/>
        <v>33.756720973588962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51</v>
      </c>
      <c r="C24" s="48">
        <v>0</v>
      </c>
      <c r="D24" s="86">
        <f t="shared" si="0"/>
        <v>0</v>
      </c>
      <c r="E24" s="48">
        <v>50</v>
      </c>
      <c r="F24" s="86">
        <f t="shared" si="1"/>
        <v>7.989531412864102E-5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52</v>
      </c>
      <c r="C25" s="48">
        <v>282</v>
      </c>
      <c r="D25" s="86">
        <f t="shared" si="0"/>
        <v>5.1367578908115079E-4</v>
      </c>
      <c r="E25" s="48">
        <v>142</v>
      </c>
      <c r="F25" s="86">
        <f t="shared" si="1"/>
        <v>2.2690269212534046E-4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53</v>
      </c>
      <c r="C26" s="48">
        <v>1462335</v>
      </c>
      <c r="D26" s="86">
        <f t="shared" si="0"/>
        <v>2.6637095213687396</v>
      </c>
      <c r="E26" s="48">
        <v>1692998</v>
      </c>
      <c r="F26" s="86">
        <f t="shared" si="1"/>
        <v>2.7052521405832195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54</v>
      </c>
      <c r="C27" s="48">
        <v>351056</v>
      </c>
      <c r="D27" s="86">
        <f t="shared" si="0"/>
        <v>0.63946442486408683</v>
      </c>
      <c r="E27" s="48">
        <v>331869</v>
      </c>
      <c r="F27" s="86">
        <f t="shared" si="1"/>
        <v>0.5302955600911593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72</v>
      </c>
      <c r="C28" s="48">
        <v>123639</v>
      </c>
      <c r="D28" s="86">
        <f t="shared" si="0"/>
        <v>0.22521404569576028</v>
      </c>
      <c r="E28" s="48">
        <v>132192</v>
      </c>
      <c r="F28" s="86">
        <f t="shared" si="1"/>
        <v>0.21123042730586628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73</v>
      </c>
      <c r="C29" s="48">
        <v>578513</v>
      </c>
      <c r="D29" s="86">
        <f t="shared" si="0"/>
        <v>1.0537876658464673</v>
      </c>
      <c r="E29" s="48">
        <v>718385</v>
      </c>
      <c r="F29" s="86">
        <f t="shared" si="1"/>
        <v>1.1479119048060755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57</v>
      </c>
      <c r="C30" s="48">
        <v>10836</v>
      </c>
      <c r="D30" s="86">
        <f t="shared" si="0"/>
        <v>1.9738265427245924E-2</v>
      </c>
      <c r="E30" s="48">
        <v>9974</v>
      </c>
      <c r="F30" s="86">
        <f t="shared" si="1"/>
        <v>1.5937517262381309E-2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58</v>
      </c>
      <c r="C31" s="48">
        <v>137566</v>
      </c>
      <c r="D31" s="86">
        <f t="shared" si="0"/>
        <v>0.25058270780403397</v>
      </c>
      <c r="E31" s="48">
        <v>176956</v>
      </c>
      <c r="F31" s="86">
        <f t="shared" si="1"/>
        <v>0.282759104138956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59</v>
      </c>
      <c r="C32" s="49">
        <f>SUM(C14:C31)</f>
        <v>41327612</v>
      </c>
      <c r="D32" s="87">
        <f t="shared" si="0"/>
        <v>75.280119521062545</v>
      </c>
      <c r="E32" s="49">
        <f>SUM(E14:E31)</f>
        <v>49680752</v>
      </c>
      <c r="F32" s="87">
        <f t="shared" si="1"/>
        <v>79.385185743742198</v>
      </c>
      <c r="H32" s="45"/>
      <c r="I32" s="45"/>
    </row>
    <row r="33" spans="1:9" s="1" customFormat="1" ht="17.100000000000001" customHeight="1" x14ac:dyDescent="0.2">
      <c r="A33" s="76" t="s">
        <v>22</v>
      </c>
      <c r="B33" s="4" t="s">
        <v>60</v>
      </c>
      <c r="C33" s="50">
        <v>12339959</v>
      </c>
      <c r="D33" s="86">
        <f t="shared" si="0"/>
        <v>22.477794952319318</v>
      </c>
      <c r="E33" s="50">
        <v>11358816</v>
      </c>
      <c r="F33" s="86">
        <f t="shared" si="1"/>
        <v>18.150323448988672</v>
      </c>
      <c r="H33" s="45"/>
      <c r="I33" s="45"/>
    </row>
    <row r="34" spans="1:9" s="1" customFormat="1" ht="17.100000000000001" customHeight="1" x14ac:dyDescent="0.2">
      <c r="A34" s="76" t="s">
        <v>20</v>
      </c>
      <c r="B34" s="5" t="s">
        <v>61</v>
      </c>
      <c r="C34" s="50">
        <v>-11065</v>
      </c>
      <c r="D34" s="86">
        <f t="shared" si="0"/>
        <v>-2.0155399312705439E-2</v>
      </c>
      <c r="E34" s="50">
        <v>22553</v>
      </c>
      <c r="F34" s="86">
        <f t="shared" si="1"/>
        <v>3.6037580390864819E-2</v>
      </c>
      <c r="H34" s="45"/>
      <c r="I34" s="45"/>
    </row>
    <row r="35" spans="1:9" s="1" customFormat="1" ht="17.100000000000001" customHeight="1" x14ac:dyDescent="0.2">
      <c r="A35" s="76" t="s">
        <v>21</v>
      </c>
      <c r="B35" s="15" t="s">
        <v>62</v>
      </c>
      <c r="C35" s="50">
        <v>1241935</v>
      </c>
      <c r="D35" s="86">
        <f t="shared" si="0"/>
        <v>2.2622409259308474</v>
      </c>
      <c r="E35" s="50">
        <v>1519772</v>
      </c>
      <c r="F35" s="86">
        <f t="shared" si="1"/>
        <v>2.4284532268782599</v>
      </c>
      <c r="H35" s="45"/>
      <c r="I35" s="45"/>
    </row>
    <row r="36" spans="1:9" s="1" customFormat="1" ht="17.100000000000001" customHeight="1" x14ac:dyDescent="0.2">
      <c r="A36" s="74" t="s">
        <v>19</v>
      </c>
      <c r="B36" s="15" t="s">
        <v>63</v>
      </c>
      <c r="C36" s="50">
        <v>0</v>
      </c>
      <c r="D36" s="86">
        <f t="shared" si="0"/>
        <v>0</v>
      </c>
      <c r="E36" s="50">
        <v>0</v>
      </c>
      <c r="F36" s="86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64</v>
      </c>
      <c r="C37" s="51">
        <f>SUM(C33:C36)</f>
        <v>13570829</v>
      </c>
      <c r="D37" s="89">
        <f t="shared" si="0"/>
        <v>24.719880478937462</v>
      </c>
      <c r="E37" s="51">
        <f>SUM(E33:E36)</f>
        <v>12901141</v>
      </c>
      <c r="F37" s="89">
        <f t="shared" si="1"/>
        <v>20.614814256257795</v>
      </c>
    </row>
    <row r="38" spans="1:9" s="1" customFormat="1" ht="17.100000000000001" customHeight="1" x14ac:dyDescent="0.2">
      <c r="A38" s="80" t="s">
        <v>24</v>
      </c>
      <c r="B38" s="81" t="s">
        <v>65</v>
      </c>
      <c r="C38" s="95">
        <f>C32+C37</f>
        <v>54898441</v>
      </c>
      <c r="D38" s="82">
        <f>D32+D37</f>
        <v>100</v>
      </c>
      <c r="E38" s="95">
        <f>E32+E37</f>
        <v>62581893</v>
      </c>
      <c r="F38" s="82">
        <f>F32+F37</f>
        <v>100</v>
      </c>
    </row>
    <row r="40" spans="1:9" x14ac:dyDescent="0.25">
      <c r="B40" s="36"/>
      <c r="C40" s="37"/>
      <c r="E40" s="37"/>
    </row>
    <row r="41" spans="1:9" x14ac:dyDescent="0.25">
      <c r="A41" s="83" t="s">
        <v>74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osiguranja&amp;RMjesečno izvješće</oddHeader>
    <oddFooter>&amp;CU izvješće su uključeni podatci zaključno s 31.01.2024.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8" t="s">
        <v>36</v>
      </c>
      <c r="D7" s="98"/>
      <c r="E7" s="98"/>
      <c r="F7" s="98"/>
      <c r="G7" s="98"/>
      <c r="H7" s="98"/>
      <c r="I7" s="99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0" t="s">
        <v>37</v>
      </c>
      <c r="H8" s="100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47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49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51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52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zoomScale="80" zoomScaleNormal="70" zoomScalePageLayoutView="80" workbookViewId="0">
      <selection activeCell="A7" sqref="A7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6" t="s">
        <v>36</v>
      </c>
      <c r="D11" s="96"/>
      <c r="E11" s="96"/>
      <c r="F11" s="97"/>
    </row>
    <row r="12" spans="1:6" s="1" customFormat="1" ht="26.25" customHeight="1" x14ac:dyDescent="0.2">
      <c r="A12" s="66" t="s">
        <v>32</v>
      </c>
      <c r="B12" s="40" t="s">
        <v>33</v>
      </c>
      <c r="C12" s="63" t="s">
        <v>34</v>
      </c>
      <c r="D12" s="92" t="s">
        <v>35</v>
      </c>
      <c r="E12" s="92" t="s">
        <v>34</v>
      </c>
      <c r="F12" s="67" t="s">
        <v>35</v>
      </c>
    </row>
    <row r="13" spans="1:6" s="1" customFormat="1" ht="24.75" customHeight="1" thickBot="1" x14ac:dyDescent="0.25">
      <c r="A13" s="68"/>
      <c r="B13" s="69"/>
      <c r="C13" s="70" t="s">
        <v>69</v>
      </c>
      <c r="D13" s="93" t="s">
        <v>25</v>
      </c>
      <c r="E13" s="70" t="s">
        <v>70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41</v>
      </c>
      <c r="C14" s="90">
        <v>1625102</v>
      </c>
      <c r="D14" s="85">
        <f>C14/C$38*100</f>
        <v>8.8559732569663936</v>
      </c>
      <c r="E14" s="94">
        <v>1720871</v>
      </c>
      <c r="F14" s="85">
        <f>E14/E$38*100</f>
        <v>7.8892370774259906</v>
      </c>
    </row>
    <row r="15" spans="1:6" s="1" customFormat="1" ht="17.100000000000001" customHeight="1" x14ac:dyDescent="0.25">
      <c r="A15" s="22" t="s">
        <v>1</v>
      </c>
      <c r="B15" s="12" t="s">
        <v>42</v>
      </c>
      <c r="C15" s="91">
        <v>158654</v>
      </c>
      <c r="D15" s="86">
        <f t="shared" ref="D15:D37" si="0">C15/C$38*100</f>
        <v>0.86458301147296979</v>
      </c>
      <c r="E15" s="59">
        <v>216518</v>
      </c>
      <c r="F15" s="86">
        <f t="shared" ref="F15:F37" si="1">E15/E$38*100</f>
        <v>0.99261468961364363</v>
      </c>
    </row>
    <row r="16" spans="1:6" s="1" customFormat="1" ht="17.100000000000001" customHeight="1" x14ac:dyDescent="0.25">
      <c r="A16" s="22" t="s">
        <v>2</v>
      </c>
      <c r="B16" s="12" t="s">
        <v>43</v>
      </c>
      <c r="C16" s="91">
        <v>1498178</v>
      </c>
      <c r="D16" s="86">
        <f t="shared" si="0"/>
        <v>8.164302488197908</v>
      </c>
      <c r="E16" s="59">
        <v>1705630</v>
      </c>
      <c r="F16" s="86">
        <f t="shared" si="1"/>
        <v>7.8193655633514032</v>
      </c>
    </row>
    <row r="17" spans="1:6" s="1" customFormat="1" ht="17.100000000000001" customHeight="1" x14ac:dyDescent="0.25">
      <c r="A17" s="19" t="s">
        <v>3</v>
      </c>
      <c r="B17" s="12" t="s">
        <v>44</v>
      </c>
      <c r="C17" s="91">
        <v>0</v>
      </c>
      <c r="D17" s="86">
        <f t="shared" si="0"/>
        <v>0</v>
      </c>
      <c r="E17" s="59">
        <v>0</v>
      </c>
      <c r="F17" s="86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45</v>
      </c>
      <c r="C18" s="91">
        <v>0</v>
      </c>
      <c r="D18" s="86">
        <f t="shared" si="0"/>
        <v>0</v>
      </c>
      <c r="E18" s="59">
        <v>0</v>
      </c>
      <c r="F18" s="86">
        <f t="shared" si="1"/>
        <v>0</v>
      </c>
    </row>
    <row r="19" spans="1:6" s="1" customFormat="1" ht="17.100000000000001" customHeight="1" x14ac:dyDescent="0.25">
      <c r="A19" s="19" t="s">
        <v>5</v>
      </c>
      <c r="B19" s="12" t="s">
        <v>46</v>
      </c>
      <c r="C19" s="91">
        <v>50</v>
      </c>
      <c r="D19" s="86">
        <f t="shared" si="0"/>
        <v>2.7247438182238391E-4</v>
      </c>
      <c r="E19" s="59">
        <v>94</v>
      </c>
      <c r="F19" s="86">
        <f t="shared" si="1"/>
        <v>4.3093775493807679E-4</v>
      </c>
    </row>
    <row r="20" spans="1:6" s="1" customFormat="1" ht="16.5" customHeight="1" x14ac:dyDescent="0.25">
      <c r="A20" s="19" t="s">
        <v>6</v>
      </c>
      <c r="B20" s="12" t="s">
        <v>71</v>
      </c>
      <c r="C20" s="91">
        <v>242939</v>
      </c>
      <c r="D20" s="86">
        <f t="shared" si="0"/>
        <v>1.3238930769109623</v>
      </c>
      <c r="E20" s="59">
        <v>156439</v>
      </c>
      <c r="F20" s="86">
        <f t="shared" si="1"/>
        <v>0.7171858664335935</v>
      </c>
    </row>
    <row r="21" spans="1:6" s="1" customFormat="1" ht="17.100000000000001" customHeight="1" x14ac:dyDescent="0.25">
      <c r="A21" s="19" t="s">
        <v>7</v>
      </c>
      <c r="B21" s="12" t="s">
        <v>48</v>
      </c>
      <c r="C21" s="91">
        <v>1211624</v>
      </c>
      <c r="D21" s="86">
        <f t="shared" si="0"/>
        <v>6.60273000802328</v>
      </c>
      <c r="E21" s="59">
        <v>1056277</v>
      </c>
      <c r="F21" s="86">
        <f t="shared" si="1"/>
        <v>4.842442967794967</v>
      </c>
    </row>
    <row r="22" spans="1:6" s="1" customFormat="1" ht="16.5" customHeight="1" x14ac:dyDescent="0.25">
      <c r="A22" s="19" t="s">
        <v>8</v>
      </c>
      <c r="B22" s="12" t="s">
        <v>49</v>
      </c>
      <c r="C22" s="91">
        <v>1289076</v>
      </c>
      <c r="D22" s="86">
        <f t="shared" si="0"/>
        <v>7.0248037244414263</v>
      </c>
      <c r="E22" s="59">
        <v>1284737</v>
      </c>
      <c r="F22" s="86">
        <f t="shared" si="1"/>
        <v>5.8898050900625529</v>
      </c>
    </row>
    <row r="23" spans="1:6" s="1" customFormat="1" ht="16.5" customHeight="1" x14ac:dyDescent="0.25">
      <c r="A23" s="19" t="s">
        <v>9</v>
      </c>
      <c r="B23" s="12" t="s">
        <v>50</v>
      </c>
      <c r="C23" s="91">
        <v>10019319</v>
      </c>
      <c r="D23" s="86">
        <f t="shared" si="0"/>
        <v>54.600155016125306</v>
      </c>
      <c r="E23" s="59">
        <v>12702448</v>
      </c>
      <c r="F23" s="86">
        <f t="shared" si="1"/>
        <v>58.233664078060244</v>
      </c>
    </row>
    <row r="24" spans="1:6" s="1" customFormat="1" ht="16.5" customHeight="1" x14ac:dyDescent="0.25">
      <c r="A24" s="19" t="s">
        <v>10</v>
      </c>
      <c r="B24" s="12" t="s">
        <v>51</v>
      </c>
      <c r="C24" s="91">
        <v>2706</v>
      </c>
      <c r="D24" s="86">
        <f t="shared" si="0"/>
        <v>1.4746313544227414E-2</v>
      </c>
      <c r="E24" s="59">
        <v>468</v>
      </c>
      <c r="F24" s="86">
        <f t="shared" si="1"/>
        <v>2.145519886287446E-3</v>
      </c>
    </row>
    <row r="25" spans="1:6" s="1" customFormat="1" ht="16.5" customHeight="1" x14ac:dyDescent="0.25">
      <c r="A25" s="19" t="s">
        <v>11</v>
      </c>
      <c r="B25" s="12" t="s">
        <v>52</v>
      </c>
      <c r="C25" s="91">
        <v>273</v>
      </c>
      <c r="D25" s="86">
        <f t="shared" si="0"/>
        <v>1.487710124750216E-3</v>
      </c>
      <c r="E25" s="59">
        <v>583</v>
      </c>
      <c r="F25" s="86">
        <f t="shared" si="1"/>
        <v>2.6727309694563697E-3</v>
      </c>
    </row>
    <row r="26" spans="1:6" s="1" customFormat="1" ht="17.100000000000001" customHeight="1" x14ac:dyDescent="0.25">
      <c r="A26" s="19" t="s">
        <v>12</v>
      </c>
      <c r="B26" s="12" t="s">
        <v>53</v>
      </c>
      <c r="C26" s="91">
        <v>457145</v>
      </c>
      <c r="D26" s="86">
        <f t="shared" si="0"/>
        <v>2.4912060255638737</v>
      </c>
      <c r="E26" s="59">
        <v>686694</v>
      </c>
      <c r="F26" s="86">
        <f t="shared" si="1"/>
        <v>3.148110326483486</v>
      </c>
    </row>
    <row r="27" spans="1:6" s="1" customFormat="1" ht="17.100000000000001" customHeight="1" x14ac:dyDescent="0.25">
      <c r="A27" s="19" t="s">
        <v>13</v>
      </c>
      <c r="B27" s="12" t="s">
        <v>54</v>
      </c>
      <c r="C27" s="91">
        <v>268064</v>
      </c>
      <c r="D27" s="86">
        <f t="shared" si="0"/>
        <v>1.4608114537767103</v>
      </c>
      <c r="E27" s="59">
        <v>321016</v>
      </c>
      <c r="F27" s="86">
        <f t="shared" si="1"/>
        <v>1.471679939778741</v>
      </c>
    </row>
    <row r="28" spans="1:6" s="1" customFormat="1" ht="17.100000000000001" customHeight="1" x14ac:dyDescent="0.25">
      <c r="A28" s="19" t="s">
        <v>14</v>
      </c>
      <c r="B28" s="12" t="s">
        <v>72</v>
      </c>
      <c r="C28" s="91">
        <v>949</v>
      </c>
      <c r="D28" s="86">
        <f t="shared" si="0"/>
        <v>5.1715637669888462E-3</v>
      </c>
      <c r="E28" s="59">
        <v>1200</v>
      </c>
      <c r="F28" s="86">
        <f t="shared" si="1"/>
        <v>5.5013330417626825E-3</v>
      </c>
    </row>
    <row r="29" spans="1:6" s="1" customFormat="1" ht="17.100000000000001" customHeight="1" x14ac:dyDescent="0.25">
      <c r="A29" s="19" t="s">
        <v>15</v>
      </c>
      <c r="B29" s="12" t="s">
        <v>73</v>
      </c>
      <c r="C29" s="91">
        <v>20542</v>
      </c>
      <c r="D29" s="86">
        <f t="shared" si="0"/>
        <v>0.11194337502790819</v>
      </c>
      <c r="E29" s="59">
        <v>304698</v>
      </c>
      <c r="F29" s="86">
        <f t="shared" si="1"/>
        <v>1.3968709792991716</v>
      </c>
    </row>
    <row r="30" spans="1:6" s="1" customFormat="1" ht="17.100000000000001" customHeight="1" x14ac:dyDescent="0.25">
      <c r="A30" s="19" t="s">
        <v>16</v>
      </c>
      <c r="B30" s="12" t="s">
        <v>57</v>
      </c>
      <c r="C30" s="91">
        <v>23</v>
      </c>
      <c r="D30" s="86">
        <f t="shared" si="0"/>
        <v>1.2533821563829659E-4</v>
      </c>
      <c r="E30" s="59">
        <v>44</v>
      </c>
      <c r="F30" s="86">
        <f t="shared" si="1"/>
        <v>2.0171554486463167E-4</v>
      </c>
    </row>
    <row r="31" spans="1:6" s="1" customFormat="1" ht="17.100000000000001" customHeight="1" x14ac:dyDescent="0.25">
      <c r="A31" s="19" t="s">
        <v>17</v>
      </c>
      <c r="B31" s="12" t="s">
        <v>58</v>
      </c>
      <c r="C31" s="91">
        <v>27205</v>
      </c>
      <c r="D31" s="86">
        <f t="shared" si="0"/>
        <v>0.14825331114955906</v>
      </c>
      <c r="E31" s="59">
        <v>50836</v>
      </c>
      <c r="F31" s="86">
        <f t="shared" si="1"/>
        <v>0.23305480542587306</v>
      </c>
    </row>
    <row r="32" spans="1:6" s="1" customFormat="1" ht="17.100000000000001" customHeight="1" x14ac:dyDescent="0.2">
      <c r="A32" s="20" t="s">
        <v>23</v>
      </c>
      <c r="B32" s="6" t="s">
        <v>59</v>
      </c>
      <c r="C32" s="49">
        <f>SUM(C14:C31)</f>
        <v>16821849</v>
      </c>
      <c r="D32" s="87">
        <f t="shared" si="0"/>
        <v>91.670458147689729</v>
      </c>
      <c r="E32" s="49">
        <f>SUM(E14:E31)</f>
        <v>20208553</v>
      </c>
      <c r="F32" s="87">
        <f t="shared" si="1"/>
        <v>92.644983620926979</v>
      </c>
    </row>
    <row r="33" spans="1:6" s="1" customFormat="1" ht="17.100000000000001" customHeight="1" x14ac:dyDescent="0.2">
      <c r="A33" s="21" t="s">
        <v>22</v>
      </c>
      <c r="B33" s="4" t="s">
        <v>60</v>
      </c>
      <c r="C33" s="91">
        <v>1349438</v>
      </c>
      <c r="D33" s="86">
        <f t="shared" si="0"/>
        <v>7.3537456971526804</v>
      </c>
      <c r="E33" s="91">
        <v>1419826</v>
      </c>
      <c r="F33" s="86">
        <f t="shared" si="1"/>
        <v>6.5091130727947855</v>
      </c>
    </row>
    <row r="34" spans="1:6" s="1" customFormat="1" ht="17.100000000000001" customHeight="1" x14ac:dyDescent="0.2">
      <c r="A34" s="21" t="s">
        <v>20</v>
      </c>
      <c r="B34" s="5" t="s">
        <v>61</v>
      </c>
      <c r="C34" s="91">
        <v>338</v>
      </c>
      <c r="D34" s="86">
        <f t="shared" si="0"/>
        <v>1.8419268211193147E-3</v>
      </c>
      <c r="E34" s="91">
        <v>338</v>
      </c>
      <c r="F34" s="86">
        <f t="shared" si="1"/>
        <v>1.5495421400964888E-3</v>
      </c>
    </row>
    <row r="35" spans="1:6" s="1" customFormat="1" ht="17.100000000000001" customHeight="1" x14ac:dyDescent="0.2">
      <c r="A35" s="21" t="s">
        <v>21</v>
      </c>
      <c r="B35" s="15" t="s">
        <v>62</v>
      </c>
      <c r="C35" s="91">
        <v>164591</v>
      </c>
      <c r="D35" s="86">
        <f t="shared" si="0"/>
        <v>0.8969366195705597</v>
      </c>
      <c r="E35" s="91">
        <v>184178</v>
      </c>
      <c r="F35" s="86">
        <f t="shared" si="1"/>
        <v>0.84435376413813934</v>
      </c>
    </row>
    <row r="36" spans="1:6" s="1" customFormat="1" ht="17.100000000000001" customHeight="1" x14ac:dyDescent="0.2">
      <c r="A36" s="19" t="s">
        <v>19</v>
      </c>
      <c r="B36" s="15" t="s">
        <v>63</v>
      </c>
      <c r="C36" s="91">
        <v>14133</v>
      </c>
      <c r="D36" s="86">
        <f t="shared" si="0"/>
        <v>7.7017608765915027E-2</v>
      </c>
      <c r="E36" s="91"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64</v>
      </c>
      <c r="C37" s="51">
        <f>SUM(C33:C36)</f>
        <v>1528500</v>
      </c>
      <c r="D37" s="79">
        <f t="shared" si="0"/>
        <v>8.3295418523102747</v>
      </c>
      <c r="E37" s="51">
        <f>SUM(E33:E36)</f>
        <v>1604342</v>
      </c>
      <c r="F37" s="79">
        <f t="shared" si="1"/>
        <v>7.355016379073021</v>
      </c>
    </row>
    <row r="38" spans="1:6" s="1" customFormat="1" ht="17.100000000000001" customHeight="1" x14ac:dyDescent="0.2">
      <c r="A38" s="16" t="s">
        <v>24</v>
      </c>
      <c r="B38" s="17" t="s">
        <v>65</v>
      </c>
      <c r="C38" s="25">
        <f>C32+C37</f>
        <v>18350349</v>
      </c>
      <c r="D38" s="78">
        <f>D32+D37</f>
        <v>100</v>
      </c>
      <c r="E38" s="25">
        <f>E32+E37</f>
        <v>21812895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3" t="s">
        <v>75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osiguranja&amp;RMjesečno izvješće</oddHeader>
    <oddFooter>&amp;CU izvješće su uključeni podatci zaključno s 31.01.2024.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31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8" t="s">
        <v>36</v>
      </c>
      <c r="D7" s="98"/>
      <c r="E7" s="98"/>
      <c r="F7" s="98"/>
      <c r="G7" s="98"/>
      <c r="H7" s="98"/>
      <c r="I7" s="99"/>
    </row>
    <row r="8" spans="1:9" s="1" customFormat="1" ht="26.25" customHeight="1" x14ac:dyDescent="0.2">
      <c r="A8" s="39" t="s">
        <v>32</v>
      </c>
      <c r="B8" s="40" t="s">
        <v>33</v>
      </c>
      <c r="C8" s="58" t="s">
        <v>34</v>
      </c>
      <c r="D8" s="58" t="s">
        <v>35</v>
      </c>
      <c r="E8" s="58" t="s">
        <v>34</v>
      </c>
      <c r="F8" s="58" t="s">
        <v>35</v>
      </c>
      <c r="G8" s="100" t="s">
        <v>37</v>
      </c>
      <c r="H8" s="100"/>
      <c r="I8" s="10" t="s">
        <v>38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66</v>
      </c>
      <c r="F9" s="11" t="s">
        <v>25</v>
      </c>
      <c r="G9" s="8" t="s">
        <v>39</v>
      </c>
      <c r="H9" s="11" t="s">
        <v>40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41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42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43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44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45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46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47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48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49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50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51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52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53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54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55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56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57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58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59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60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61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62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63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64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65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2020-10-30T14:34:24Z</cp:lastPrinted>
  <dcterms:created xsi:type="dcterms:W3CDTF">2018-01-08T12:56:16Z</dcterms:created>
  <dcterms:modified xsi:type="dcterms:W3CDTF">2024-05-23T08:13:21Z</dcterms:modified>
</cp:coreProperties>
</file>