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BS EV UPLOAD 161123\"/>
    </mc:Choice>
  </mc:AlternateContent>
  <xr:revisionPtr revIDLastSave="0" documentId="13_ncr:1_{765494AF-D3DE-4364-B501-88E5E853E54D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43" l="1"/>
  <c r="R29" i="43"/>
  <c r="O27" i="43"/>
  <c r="R27" i="43"/>
  <c r="I35" i="43" l="1"/>
  <c r="L35" i="43"/>
  <c r="F35" i="43"/>
  <c r="R11" i="43"/>
  <c r="R12" i="43"/>
  <c r="R15" i="43"/>
  <c r="R13" i="43"/>
  <c r="R14" i="43"/>
  <c r="R16" i="43"/>
  <c r="R34" i="43"/>
  <c r="R10" i="43"/>
  <c r="R18" i="43"/>
  <c r="R17" i="43"/>
  <c r="R20" i="43"/>
  <c r="R19" i="43"/>
  <c r="R21" i="43"/>
  <c r="R22" i="43"/>
  <c r="R23" i="43"/>
  <c r="R24" i="43"/>
  <c r="R25" i="43"/>
  <c r="R30" i="43"/>
  <c r="R26" i="43"/>
  <c r="R31" i="43"/>
  <c r="R28" i="43"/>
  <c r="R32" i="43"/>
  <c r="R33" i="43"/>
  <c r="G27" i="43" l="1"/>
  <c r="H27" i="43" s="1"/>
  <c r="G29" i="43"/>
  <c r="H29" i="43" s="1"/>
  <c r="M27" i="43"/>
  <c r="N27" i="43" s="1"/>
  <c r="M29" i="43"/>
  <c r="N29" i="43" s="1"/>
  <c r="J27" i="43"/>
  <c r="K27" i="43" s="1"/>
  <c r="J29" i="43"/>
  <c r="K29" i="43" s="1"/>
  <c r="R35" i="43"/>
  <c r="C35" i="43"/>
  <c r="D27" i="43" l="1"/>
  <c r="E27" i="43" s="1"/>
  <c r="D29" i="43"/>
  <c r="E29" i="43" s="1"/>
  <c r="S27" i="43"/>
  <c r="T27" i="43" s="1"/>
  <c r="S29" i="43"/>
  <c r="T29" i="43" s="1"/>
  <c r="O11" i="43"/>
  <c r="G10" i="43" l="1"/>
  <c r="O26" i="43" l="1"/>
  <c r="O18" i="43" l="1"/>
  <c r="O13" i="43"/>
  <c r="O20" i="43"/>
  <c r="O16" i="43"/>
  <c r="O17" i="43"/>
  <c r="O15" i="43"/>
  <c r="O14" i="43"/>
  <c r="O12" i="43"/>
  <c r="O10" i="43"/>
  <c r="O24" i="43"/>
  <c r="O34" i="43"/>
  <c r="O23" i="43"/>
  <c r="O22" i="43"/>
  <c r="O31" i="43"/>
  <c r="O32" i="43"/>
  <c r="O25" i="43"/>
  <c r="O21" i="43"/>
  <c r="O30" i="43"/>
  <c r="O33" i="43"/>
  <c r="O28" i="43"/>
  <c r="O19" i="43"/>
  <c r="O35" i="43" l="1"/>
  <c r="P27" i="43" l="1"/>
  <c r="Q27" i="43" s="1"/>
  <c r="P29" i="43"/>
  <c r="Q29" i="43" s="1"/>
  <c r="G17" i="43"/>
  <c r="H17" i="43" s="1"/>
  <c r="G19" i="43"/>
  <c r="H19" i="43" s="1"/>
  <c r="J13" i="43"/>
  <c r="K13" i="43" s="1"/>
  <c r="J26" i="43"/>
  <c r="K26" i="43" s="1"/>
  <c r="S13" i="43"/>
  <c r="T13" i="43" s="1"/>
  <c r="S26" i="43"/>
  <c r="T26" i="43" s="1"/>
  <c r="D13" i="43"/>
  <c r="E13" i="43" s="1"/>
  <c r="D33" i="43"/>
  <c r="E33" i="43" s="1"/>
  <c r="D26" i="43"/>
  <c r="E26" i="43" s="1"/>
  <c r="G13" i="43"/>
  <c r="H13" i="43" s="1"/>
  <c r="G26" i="43"/>
  <c r="H26" i="43" s="1"/>
  <c r="M18" i="43"/>
  <c r="N18" i="43" s="1"/>
  <c r="M26" i="43"/>
  <c r="N26" i="43" s="1"/>
  <c r="P13" i="43"/>
  <c r="Q13" i="43" s="1"/>
  <c r="P26" i="43"/>
  <c r="Q26" i="43" s="1"/>
  <c r="S19" i="43"/>
  <c r="T19" i="43" s="1"/>
  <c r="S31" i="43"/>
  <c r="T31" i="43" s="1"/>
  <c r="S24" i="43"/>
  <c r="T24" i="43" s="1"/>
  <c r="S12" i="43"/>
  <c r="T12" i="43" s="1"/>
  <c r="S11" i="43"/>
  <c r="T11" i="43" s="1"/>
  <c r="S28" i="43"/>
  <c r="T28" i="43" s="1"/>
  <c r="S25" i="43"/>
  <c r="T25" i="43" s="1"/>
  <c r="S23" i="43"/>
  <c r="T23" i="43" s="1"/>
  <c r="S30" i="43"/>
  <c r="T30" i="43" s="1"/>
  <c r="S15" i="43"/>
  <c r="T15" i="43" s="1"/>
  <c r="S17" i="43"/>
  <c r="T17" i="43" s="1"/>
  <c r="S20" i="43"/>
  <c r="T20" i="43" s="1"/>
  <c r="S18" i="43"/>
  <c r="T18" i="43" s="1"/>
  <c r="S33" i="43"/>
  <c r="T33" i="43" s="1"/>
  <c r="S21" i="43"/>
  <c r="T21" i="43" s="1"/>
  <c r="S32" i="43"/>
  <c r="T32" i="43" s="1"/>
  <c r="S22" i="43"/>
  <c r="T22" i="43" s="1"/>
  <c r="S34" i="43"/>
  <c r="T34" i="43" s="1"/>
  <c r="S10" i="43"/>
  <c r="T10" i="43" s="1"/>
  <c r="S14" i="43"/>
  <c r="T14" i="43" s="1"/>
  <c r="S16" i="43"/>
  <c r="T16" i="43" s="1"/>
  <c r="P11" i="43"/>
  <c r="P19" i="43"/>
  <c r="Q19" i="43" s="1"/>
  <c r="P28" i="43"/>
  <c r="Q28" i="43" s="1"/>
  <c r="P30" i="43"/>
  <c r="Q30" i="43" s="1"/>
  <c r="P25" i="43"/>
  <c r="Q25" i="43" s="1"/>
  <c r="P31" i="43"/>
  <c r="Q31" i="43" s="1"/>
  <c r="P23" i="43"/>
  <c r="Q23" i="43" s="1"/>
  <c r="P24" i="43"/>
  <c r="Q24" i="43" s="1"/>
  <c r="P12" i="43"/>
  <c r="Q12" i="43" s="1"/>
  <c r="P15" i="43"/>
  <c r="Q15" i="43" s="1"/>
  <c r="P17" i="43"/>
  <c r="Q17" i="43" s="1"/>
  <c r="P20" i="43"/>
  <c r="Q20" i="43" s="1"/>
  <c r="P18" i="43"/>
  <c r="Q18" i="43" s="1"/>
  <c r="P33" i="43"/>
  <c r="Q33" i="43" s="1"/>
  <c r="P21" i="43"/>
  <c r="Q21" i="43" s="1"/>
  <c r="P32" i="43"/>
  <c r="Q32" i="43" s="1"/>
  <c r="P22" i="43"/>
  <c r="Q22" i="43" s="1"/>
  <c r="P34" i="43"/>
  <c r="Q34" i="43" s="1"/>
  <c r="P10" i="43"/>
  <c r="Q10" i="43" s="1"/>
  <c r="P14" i="43"/>
  <c r="Q14" i="43" s="1"/>
  <c r="P16" i="43"/>
  <c r="Q16" i="43" s="1"/>
  <c r="M33" i="43"/>
  <c r="N33" i="43" s="1"/>
  <c r="M21" i="43"/>
  <c r="N21" i="43" s="1"/>
  <c r="M32" i="43"/>
  <c r="N32" i="43" s="1"/>
  <c r="M22" i="43"/>
  <c r="N22" i="43" s="1"/>
  <c r="M34" i="43"/>
  <c r="N34" i="43" s="1"/>
  <c r="M10" i="43"/>
  <c r="N10" i="43" s="1"/>
  <c r="M14" i="43"/>
  <c r="N14" i="43" s="1"/>
  <c r="M16" i="43"/>
  <c r="N16" i="43" s="1"/>
  <c r="M13" i="43"/>
  <c r="N13" i="43" s="1"/>
  <c r="M11" i="43"/>
  <c r="M19" i="43"/>
  <c r="N19" i="43" s="1"/>
  <c r="M28" i="43"/>
  <c r="N28" i="43" s="1"/>
  <c r="M30" i="43"/>
  <c r="N30" i="43" s="1"/>
  <c r="M25" i="43"/>
  <c r="N25" i="43" s="1"/>
  <c r="M31" i="43"/>
  <c r="N31" i="43" s="1"/>
  <c r="M23" i="43"/>
  <c r="N23" i="43" s="1"/>
  <c r="M24" i="43"/>
  <c r="N24" i="43" s="1"/>
  <c r="M12" i="43"/>
  <c r="N12" i="43" s="1"/>
  <c r="M15" i="43"/>
  <c r="N15" i="43" s="1"/>
  <c r="M17" i="43"/>
  <c r="N17" i="43" s="1"/>
  <c r="M20" i="43"/>
  <c r="N20" i="43" s="1"/>
  <c r="J11" i="43"/>
  <c r="J19" i="43"/>
  <c r="K19" i="43" s="1"/>
  <c r="J28" i="43"/>
  <c r="K28" i="43" s="1"/>
  <c r="J30" i="43"/>
  <c r="K30" i="43" s="1"/>
  <c r="J25" i="43"/>
  <c r="K25" i="43" s="1"/>
  <c r="J31" i="43"/>
  <c r="K31" i="43" s="1"/>
  <c r="J23" i="43"/>
  <c r="K23" i="43" s="1"/>
  <c r="J24" i="43"/>
  <c r="K24" i="43" s="1"/>
  <c r="J12" i="43"/>
  <c r="K12" i="43" s="1"/>
  <c r="J15" i="43"/>
  <c r="K15" i="43" s="1"/>
  <c r="J17" i="43"/>
  <c r="K17" i="43" s="1"/>
  <c r="J20" i="43"/>
  <c r="K20" i="43" s="1"/>
  <c r="J18" i="43"/>
  <c r="K18" i="43" s="1"/>
  <c r="J33" i="43"/>
  <c r="K33" i="43" s="1"/>
  <c r="J21" i="43"/>
  <c r="K21" i="43" s="1"/>
  <c r="J32" i="43"/>
  <c r="K32" i="43" s="1"/>
  <c r="J22" i="43"/>
  <c r="K22" i="43" s="1"/>
  <c r="J34" i="43"/>
  <c r="K34" i="43" s="1"/>
  <c r="J10" i="43"/>
  <c r="K10" i="43" s="1"/>
  <c r="J14" i="43"/>
  <c r="K14" i="43" s="1"/>
  <c r="J16" i="43"/>
  <c r="K16" i="43" s="1"/>
  <c r="G11" i="43"/>
  <c r="G28" i="43"/>
  <c r="H28" i="43" s="1"/>
  <c r="G30" i="43"/>
  <c r="H30" i="43" s="1"/>
  <c r="G25" i="43"/>
  <c r="H25" i="43" s="1"/>
  <c r="G31" i="43"/>
  <c r="H31" i="43" s="1"/>
  <c r="G23" i="43"/>
  <c r="H23" i="43" s="1"/>
  <c r="G24" i="43"/>
  <c r="H24" i="43" s="1"/>
  <c r="G12" i="43"/>
  <c r="H12" i="43" s="1"/>
  <c r="G15" i="43"/>
  <c r="H15" i="43" s="1"/>
  <c r="G20" i="43"/>
  <c r="H20" i="43" s="1"/>
  <c r="G18" i="43"/>
  <c r="H18" i="43" s="1"/>
  <c r="G33" i="43"/>
  <c r="H33" i="43" s="1"/>
  <c r="G21" i="43"/>
  <c r="H21" i="43" s="1"/>
  <c r="G32" i="43"/>
  <c r="H32" i="43" s="1"/>
  <c r="G22" i="43"/>
  <c r="H22" i="43" s="1"/>
  <c r="G34" i="43"/>
  <c r="H34" i="43" s="1"/>
  <c r="H10" i="43"/>
  <c r="G14" i="43"/>
  <c r="H14" i="43" s="1"/>
  <c r="G16" i="43"/>
  <c r="H16" i="43" s="1"/>
  <c r="D11" i="43"/>
  <c r="D19" i="43"/>
  <c r="E19" i="43" s="1"/>
  <c r="D28" i="43"/>
  <c r="E28" i="43" s="1"/>
  <c r="D30" i="43"/>
  <c r="E30" i="43" s="1"/>
  <c r="D25" i="43"/>
  <c r="E25" i="43" s="1"/>
  <c r="D31" i="43"/>
  <c r="E31" i="43" s="1"/>
  <c r="D23" i="43"/>
  <c r="E23" i="43" s="1"/>
  <c r="D24" i="43"/>
  <c r="E24" i="43" s="1"/>
  <c r="D12" i="43"/>
  <c r="E12" i="43" s="1"/>
  <c r="D15" i="43"/>
  <c r="E15" i="43" s="1"/>
  <c r="D17" i="43"/>
  <c r="E17" i="43" s="1"/>
  <c r="D20" i="43"/>
  <c r="E20" i="43" s="1"/>
  <c r="D18" i="43"/>
  <c r="E18" i="43" s="1"/>
  <c r="D21" i="43"/>
  <c r="E21" i="43" s="1"/>
  <c r="D32" i="43"/>
  <c r="E32" i="43" s="1"/>
  <c r="D22" i="43"/>
  <c r="E22" i="43" s="1"/>
  <c r="D34" i="43"/>
  <c r="E34" i="43" s="1"/>
  <c r="D10" i="43"/>
  <c r="E10" i="43" s="1"/>
  <c r="D14" i="43"/>
  <c r="E14" i="43" s="1"/>
  <c r="D16" i="43"/>
  <c r="E16" i="43" s="1"/>
  <c r="T35" i="43" l="1"/>
  <c r="S35" i="43"/>
  <c r="P35" i="43"/>
  <c r="Q11" i="43"/>
  <c r="Q35" i="43" s="1"/>
  <c r="M35" i="43"/>
  <c r="N11" i="43"/>
  <c r="N35" i="43" s="1"/>
  <c r="J35" i="43"/>
  <c r="K11" i="43"/>
  <c r="K35" i="43" s="1"/>
  <c r="H11" i="43"/>
  <c r="H35" i="43" s="1"/>
  <c r="G35" i="43"/>
  <c r="D35" i="43"/>
  <c r="E11" i="43"/>
  <c r="E35" i="43" s="1"/>
</calcChain>
</file>

<file path=xl/sharedStrings.xml><?xml version="1.0" encoding="utf-8"?>
<sst xmlns="http://schemas.openxmlformats.org/spreadsheetml/2006/main" count="82" uniqueCount="63">
  <si>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</si>
  <si>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</si>
  <si>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</si>
  <si>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</si>
  <si>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</si>
  <si>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</si>
  <si>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</si>
  <si>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</si>
  <si>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</si>
  <si>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</si>
  <si>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</si>
  <si>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</si>
  <si>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</si>
  <si>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</si>
  <si>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</si>
  <si>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</si>
  <si>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</si>
  <si>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</si>
  <si>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</si>
  <si>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</si>
  <si>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</si>
  <si>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</si>
  <si>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</si>
  <si>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</si>
  <si>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</si>
  <si>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</si>
  <si>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</si>
  <si>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</si>
  <si>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</si>
  <si>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</si>
  <si>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</si>
  <si>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</si>
  <si>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</si>
  <si>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</si>
  <si>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</si>
  <si>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</si>
  <si>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</si>
  <si>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</si>
  <si>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</si>
  <si>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</si>
  <si>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</si>
  <si>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</si>
  <si>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</si>
  <si>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</si>
  <si>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</si>
  <si>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</si>
  <si>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</si>
  <si>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</si>
  <si>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</si>
  <si>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</si>
  <si>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</si>
  <si>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</si>
  <si>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</si>
  <si>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</si>
  <si>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</si>
  <si>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I-IX-2022</t>
  </si>
  <si>
    <t>I-IX-2023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</si>
  <si>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</si>
  <si>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</si>
  <si>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Adriatic osiguranje d.d.</t>
  </si>
  <si>
    <t>ASA osiguranje d.d.*</t>
  </si>
  <si>
    <t>Vienna osiguranje d.d.</t>
  </si>
  <si>
    <t>Central osiguranje d.d.**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</si>
</sst>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M_-;\-* #,##0.00\ _K_M_-;_-* &quot;-&quot;??\ _K_M_-;_-@_-"/>
    <numFmt numFmtId="165" formatCode="#,##0.00_ ;\-#,##0.00\ "/>
    <numFmt numFmtId="166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0" fillId="0" borderId="0" xfId="0" applyNumberFormat="1" applyFont="1"/>
    <xf numFmtId="166" fontId="4" fillId="0" borderId="0" xfId="10" applyNumberFormat="1" applyFont="1" applyBorder="1" applyAlignment="1">
      <alignment horizontal="right" vertical="center"/>
    </xf>
    <xf numFmtId="3" fontId="0" fillId="0" borderId="0" xfId="0" applyNumberFormat="1"/>
    <xf numFmtId="3" fontId="10" fillId="0" borderId="0" xfId="0" applyNumberFormat="1" applyFont="1" applyFill="1" applyBorder="1" applyAlignment="1">
      <alignment horizontal="right" vertical="center"/>
    </xf>
    <xf numFmtId="165" fontId="4" fillId="0" borderId="0" xfId="10" applyNumberFormat="1" applyFont="1" applyBorder="1" applyAlignment="1">
      <alignment horizontal="lef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64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9" t="s">
        <v>53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6"/>
      <c r="B7" s="44" t="s">
        <v>0</v>
      </c>
      <c r="C7" s="48" t="s">
        <v>11</v>
      </c>
      <c r="D7" s="48"/>
      <c r="E7" s="48"/>
      <c r="F7" s="48"/>
      <c r="G7" s="48"/>
      <c r="H7" s="48"/>
      <c r="I7" s="48" t="s">
        <v>12</v>
      </c>
      <c r="J7" s="48"/>
      <c r="K7" s="48"/>
      <c r="L7" s="48"/>
      <c r="M7" s="48"/>
      <c r="N7" s="48"/>
      <c r="O7" s="48" t="s">
        <v>13</v>
      </c>
      <c r="P7" s="48"/>
      <c r="Q7" s="48"/>
      <c r="R7" s="48"/>
      <c r="S7" s="48"/>
      <c r="T7" s="49"/>
    </row>
    <row r="8" spans="1:20" ht="15.75" customHeight="1" x14ac:dyDescent="0.25">
      <c r="A8" s="37"/>
      <c r="B8" s="45"/>
      <c r="C8" s="47" t="s">
        <v>55</v>
      </c>
      <c r="D8" s="47"/>
      <c r="E8" s="47"/>
      <c r="F8" s="47" t="s">
        <v>56</v>
      </c>
      <c r="G8" s="47"/>
      <c r="H8" s="47"/>
      <c r="I8" s="47" t="s">
        <v>55</v>
      </c>
      <c r="J8" s="47"/>
      <c r="K8" s="47"/>
      <c r="L8" s="47" t="s">
        <v>56</v>
      </c>
      <c r="M8" s="47"/>
      <c r="N8" s="47"/>
      <c r="O8" s="47" t="s">
        <v>55</v>
      </c>
      <c r="P8" s="47"/>
      <c r="Q8" s="47"/>
      <c r="R8" s="47" t="s">
        <v>56</v>
      </c>
      <c r="S8" s="47"/>
      <c r="T8" s="50"/>
    </row>
    <row r="9" spans="1:20" ht="30.75" customHeight="1" thickBot="1" x14ac:dyDescent="0.3">
      <c r="A9" s="38"/>
      <c r="B9" s="46"/>
      <c r="C9" s="39" t="s">
        <v>1</v>
      </c>
      <c r="D9" s="40" t="s">
        <v>51</v>
      </c>
      <c r="E9" s="39" t="s">
        <v>10</v>
      </c>
      <c r="F9" s="39" t="s">
        <v>1</v>
      </c>
      <c r="G9" s="40" t="s">
        <v>51</v>
      </c>
      <c r="H9" s="39" t="s">
        <v>10</v>
      </c>
      <c r="I9" s="39" t="s">
        <v>1</v>
      </c>
      <c r="J9" s="40" t="s">
        <v>51</v>
      </c>
      <c r="K9" s="39" t="s">
        <v>10</v>
      </c>
      <c r="L9" s="39" t="s">
        <v>1</v>
      </c>
      <c r="M9" s="40" t="s">
        <v>51</v>
      </c>
      <c r="N9" s="39" t="s">
        <v>10</v>
      </c>
      <c r="O9" s="39" t="s">
        <v>1</v>
      </c>
      <c r="P9" s="41" t="s">
        <v>51</v>
      </c>
      <c r="Q9" s="42" t="s">
        <v>10</v>
      </c>
      <c r="R9" s="42" t="s">
        <v>1</v>
      </c>
      <c r="S9" s="41" t="s">
        <v>51</v>
      </c>
      <c r="T9" s="43" t="s">
        <v>10</v>
      </c>
    </row>
    <row r="10" spans="1:20" x14ac:dyDescent="0.25">
      <c r="A10" s="21" t="s">
        <v>2</v>
      </c>
      <c r="B10" s="6" t="s">
        <v>60</v>
      </c>
      <c r="C10" s="23">
        <v>38528575</v>
      </c>
      <c r="D10" s="7">
        <f t="shared" ref="D10:D34" si="0">C10/$C$35*100</f>
        <v>7.2870605622347231</v>
      </c>
      <c r="E10" s="8">
        <f t="shared" ref="E10" si="1">D10^2</f>
        <v>53.10125163767664</v>
      </c>
      <c r="F10" s="23">
        <v>83142554</v>
      </c>
      <c r="G10" s="7">
        <f t="shared" ref="G10:G34" si="2">F10/$F$35*100</f>
        <v>13.928527176019381</v>
      </c>
      <c r="H10" s="9">
        <f t="shared" ref="H10" si="3">G10^2</f>
        <v>194.00386929311043</v>
      </c>
      <c r="I10" s="25">
        <v>0</v>
      </c>
      <c r="J10" s="7">
        <f t="shared" ref="J10:J34" si="4">I10/$I$35*100</f>
        <v>0</v>
      </c>
      <c r="K10" s="8">
        <f t="shared" ref="K10" si="5">J10^2</f>
        <v>0</v>
      </c>
      <c r="L10" s="25"/>
      <c r="M10" s="7">
        <f t="shared" ref="M10:M34" si="6">L10/$L$35*100</f>
        <v>0</v>
      </c>
      <c r="N10" s="9">
        <f t="shared" ref="N10" si="7">M10^2</f>
        <v>0</v>
      </c>
      <c r="O10" s="24">
        <f t="shared" ref="O10:O35" si="8">C10+I10</f>
        <v>38528575</v>
      </c>
      <c r="P10" s="7">
        <f t="shared" ref="P10:P34" si="9">O10/$O$35*100</f>
        <v>5.7620625526611979</v>
      </c>
      <c r="Q10" s="8">
        <f t="shared" ref="Q10" si="10">P10^2</f>
        <v>33.20136486078048</v>
      </c>
      <c r="R10" s="26">
        <f t="shared" ref="R10" si="11">F10+L10</f>
        <v>83142554</v>
      </c>
      <c r="S10" s="7">
        <f t="shared" ref="S10:S34" si="12">R10/$R$35*100</f>
        <v>11.171024920787351</v>
      </c>
      <c r="T10" s="9">
        <f t="shared" ref="T10" si="13">S10^2</f>
        <v>124.79179778085205</v>
      </c>
    </row>
    <row r="11" spans="1:20" x14ac:dyDescent="0.25">
      <c r="A11" s="21" t="s">
        <v>3</v>
      </c>
      <c r="B11" s="6" t="s">
        <v>59</v>
      </c>
      <c r="C11" s="22">
        <v>55318682</v>
      </c>
      <c r="D11" s="13">
        <f t="shared" si="0"/>
        <v>10.462639377578949</v>
      </c>
      <c r="E11" s="14">
        <f t="shared" ref="E11:E34" si="14">D11^2</f>
        <v>109.46682274526562</v>
      </c>
      <c r="F11" s="22">
        <v>65753853</v>
      </c>
      <c r="G11" s="13">
        <f t="shared" si="2"/>
        <v>11.01547023006394</v>
      </c>
      <c r="H11" s="9">
        <f t="shared" ref="H11:H34" si="15">G11^2</f>
        <v>121.3405843894249</v>
      </c>
      <c r="I11" s="26">
        <v>6596697</v>
      </c>
      <c r="J11" s="7">
        <f t="shared" si="4"/>
        <v>4.7141637124191158</v>
      </c>
      <c r="K11" s="8">
        <f t="shared" ref="K11:K34" si="16">J11^2</f>
        <v>22.223339507489179</v>
      </c>
      <c r="L11" s="26">
        <v>6959586</v>
      </c>
      <c r="M11" s="7">
        <f t="shared" si="6"/>
        <v>4.7232657874743564</v>
      </c>
      <c r="N11" s="9">
        <f t="shared" ref="N11:N34" si="17">M11^2</f>
        <v>22.309239699125751</v>
      </c>
      <c r="O11" s="24">
        <f t="shared" ref="O11:O34" si="18">C11+I11</f>
        <v>61915379</v>
      </c>
      <c r="P11" s="7">
        <f t="shared" si="9"/>
        <v>9.2596283867162352</v>
      </c>
      <c r="Q11" s="8">
        <f t="shared" ref="Q11:Q34" si="19">P11^2</f>
        <v>85.740717860081105</v>
      </c>
      <c r="R11" s="26">
        <f t="shared" ref="R11:R34" si="20">F11+L11</f>
        <v>72713439</v>
      </c>
      <c r="S11" s="7">
        <f t="shared" si="12"/>
        <v>9.7697701124883753</v>
      </c>
      <c r="T11" s="9">
        <f t="shared" ref="T11:T34" si="21">S11^2</f>
        <v>95.448408050871123</v>
      </c>
    </row>
    <row r="12" spans="1:20" x14ac:dyDescent="0.25">
      <c r="A12" s="21" t="s">
        <v>4</v>
      </c>
      <c r="B12" s="6" t="s">
        <v>21</v>
      </c>
      <c r="C12" s="23">
        <v>22945341</v>
      </c>
      <c r="D12" s="7">
        <f t="shared" si="0"/>
        <v>4.3397423727227764</v>
      </c>
      <c r="E12" s="8">
        <f t="shared" si="14"/>
        <v>18.833363861605513</v>
      </c>
      <c r="F12" s="23">
        <v>26104260</v>
      </c>
      <c r="G12" s="7">
        <f t="shared" si="2"/>
        <v>4.3731383909601291</v>
      </c>
      <c r="H12" s="9">
        <f t="shared" si="15"/>
        <v>19.124339386489346</v>
      </c>
      <c r="I12" s="25">
        <v>32557120</v>
      </c>
      <c r="J12" s="7">
        <f t="shared" si="4"/>
        <v>23.266127530925647</v>
      </c>
      <c r="K12" s="8">
        <f t="shared" si="16"/>
        <v>541.31269028529641</v>
      </c>
      <c r="L12" s="25">
        <v>33642791</v>
      </c>
      <c r="M12" s="7">
        <f t="shared" si="6"/>
        <v>22.832370161881784</v>
      </c>
      <c r="N12" s="9">
        <f t="shared" si="17"/>
        <v>521.31712720918961</v>
      </c>
      <c r="O12" s="24">
        <f t="shared" si="18"/>
        <v>55502461</v>
      </c>
      <c r="P12" s="7">
        <f t="shared" si="9"/>
        <v>8.300557498133232</v>
      </c>
      <c r="Q12" s="8">
        <f t="shared" si="19"/>
        <v>68.89925477981582</v>
      </c>
      <c r="R12" s="26">
        <f t="shared" si="20"/>
        <v>59747051</v>
      </c>
      <c r="S12" s="7">
        <f t="shared" si="12"/>
        <v>8.027607567414309</v>
      </c>
      <c r="T12" s="9">
        <f t="shared" si="21"/>
        <v>64.442483256407485</v>
      </c>
    </row>
    <row r="13" spans="1:20" x14ac:dyDescent="0.25">
      <c r="A13" s="21" t="s">
        <v>5</v>
      </c>
      <c r="B13" s="6" t="s">
        <v>15</v>
      </c>
      <c r="C13" s="22">
        <v>51722397</v>
      </c>
      <c r="D13" s="13">
        <f t="shared" si="0"/>
        <v>9.7824598849801099</v>
      </c>
      <c r="E13" s="14">
        <f t="shared" si="14"/>
        <v>95.696521401245064</v>
      </c>
      <c r="F13" s="22">
        <v>59022889</v>
      </c>
      <c r="G13" s="13">
        <f t="shared" si="2"/>
        <v>9.8878597528249532</v>
      </c>
      <c r="H13" s="9">
        <f t="shared" si="15"/>
        <v>97.769770491535539</v>
      </c>
      <c r="I13" s="26">
        <v>0</v>
      </c>
      <c r="J13" s="7">
        <f t="shared" si="4"/>
        <v>0</v>
      </c>
      <c r="K13" s="8">
        <f t="shared" si="16"/>
        <v>0</v>
      </c>
      <c r="L13" s="26"/>
      <c r="M13" s="7">
        <f t="shared" si="6"/>
        <v>0</v>
      </c>
      <c r="N13" s="9">
        <f t="shared" si="17"/>
        <v>0</v>
      </c>
      <c r="O13" s="24">
        <f t="shared" si="18"/>
        <v>51722397</v>
      </c>
      <c r="P13" s="7">
        <f t="shared" si="9"/>
        <v>7.7352377264816017</v>
      </c>
      <c r="Q13" s="8">
        <f t="shared" si="19"/>
        <v>59.833902685184256</v>
      </c>
      <c r="R13" s="26">
        <f t="shared" si="20"/>
        <v>59022889</v>
      </c>
      <c r="S13" s="7">
        <f t="shared" si="12"/>
        <v>7.9303092363011318</v>
      </c>
      <c r="T13" s="9">
        <f t="shared" si="21"/>
        <v>62.889804583363038</v>
      </c>
    </row>
    <row r="14" spans="1:20" x14ac:dyDescent="0.25">
      <c r="A14" s="21" t="s">
        <v>6</v>
      </c>
      <c r="B14" s="6" t="s">
        <v>20</v>
      </c>
      <c r="C14" s="23">
        <v>28255674</v>
      </c>
      <c r="D14" s="7">
        <f t="shared" si="0"/>
        <v>5.3441064888789951</v>
      </c>
      <c r="E14" s="8">
        <f t="shared" si="14"/>
        <v>28.55947416447858</v>
      </c>
      <c r="F14" s="23">
        <v>33846235</v>
      </c>
      <c r="G14" s="7">
        <f t="shared" si="2"/>
        <v>5.6701193471088018</v>
      </c>
      <c r="H14" s="9">
        <f t="shared" si="15"/>
        <v>32.150253410457545</v>
      </c>
      <c r="I14" s="25">
        <v>23873483</v>
      </c>
      <c r="J14" s="7">
        <f t="shared" si="4"/>
        <v>17.060584599786019</v>
      </c>
      <c r="K14" s="8">
        <f t="shared" si="16"/>
        <v>291.06354688645587</v>
      </c>
      <c r="L14" s="25">
        <v>21923559</v>
      </c>
      <c r="M14" s="7">
        <f t="shared" si="6"/>
        <v>14.87887299106233</v>
      </c>
      <c r="N14" s="9">
        <f t="shared" si="17"/>
        <v>221.38086148416409</v>
      </c>
      <c r="O14" s="24">
        <f t="shared" si="18"/>
        <v>52129157</v>
      </c>
      <c r="P14" s="7">
        <f t="shared" si="9"/>
        <v>7.7960698897246088</v>
      </c>
      <c r="Q14" s="8">
        <f t="shared" si="19"/>
        <v>60.778705725470672</v>
      </c>
      <c r="R14" s="26">
        <f t="shared" si="20"/>
        <v>55769794</v>
      </c>
      <c r="S14" s="7">
        <f t="shared" si="12"/>
        <v>7.493223729946723</v>
      </c>
      <c r="T14" s="9">
        <f t="shared" si="21"/>
        <v>56.148401867036682</v>
      </c>
    </row>
    <row r="15" spans="1:20" x14ac:dyDescent="0.25">
      <c r="A15" s="21" t="s">
        <v>7</v>
      </c>
      <c r="B15" s="6" t="s">
        <v>19</v>
      </c>
      <c r="C15" s="23">
        <v>49121065</v>
      </c>
      <c r="D15" s="13">
        <f t="shared" si="0"/>
        <v>9.2904597571145153</v>
      </c>
      <c r="E15" s="14">
        <f t="shared" si="14"/>
        <v>86.312642498564301</v>
      </c>
      <c r="F15" s="23">
        <v>50308661</v>
      </c>
      <c r="G15" s="13">
        <f t="shared" si="2"/>
        <v>8.4280012847289534</v>
      </c>
      <c r="H15" s="9">
        <f t="shared" si="15"/>
        <v>71.031205655392895</v>
      </c>
      <c r="I15" s="25">
        <v>2931058</v>
      </c>
      <c r="J15" s="13">
        <f t="shared" si="4"/>
        <v>2.094606931710786</v>
      </c>
      <c r="K15" s="14">
        <f t="shared" si="16"/>
        <v>4.3873781983708735</v>
      </c>
      <c r="L15" s="25">
        <v>3190834</v>
      </c>
      <c r="M15" s="7">
        <f t="shared" si="6"/>
        <v>2.1655249415281244</v>
      </c>
      <c r="N15" s="9">
        <f t="shared" si="17"/>
        <v>4.6894982723803862</v>
      </c>
      <c r="O15" s="24">
        <f t="shared" si="18"/>
        <v>52052123</v>
      </c>
      <c r="P15" s="7">
        <f t="shared" si="9"/>
        <v>7.7845492267703804</v>
      </c>
      <c r="Q15" s="8">
        <f t="shared" si="19"/>
        <v>60.599206664011326</v>
      </c>
      <c r="R15" s="26">
        <f t="shared" si="20"/>
        <v>53499495</v>
      </c>
      <c r="S15" s="7">
        <f t="shared" si="12"/>
        <v>7.1881865920854233</v>
      </c>
      <c r="T15" s="9">
        <f t="shared" si="21"/>
        <v>51.670026482636651</v>
      </c>
    </row>
    <row r="16" spans="1:20" x14ac:dyDescent="0.25">
      <c r="A16" s="21" t="s">
        <v>8</v>
      </c>
      <c r="B16" s="6" t="s">
        <v>17</v>
      </c>
      <c r="C16" s="22">
        <v>19891128</v>
      </c>
      <c r="D16" s="13">
        <f t="shared" si="0"/>
        <v>3.7620870843825092</v>
      </c>
      <c r="E16" s="14">
        <f t="shared" si="14"/>
        <v>14.153299230477689</v>
      </c>
      <c r="F16" s="22">
        <v>19843913</v>
      </c>
      <c r="G16" s="13">
        <f t="shared" si="2"/>
        <v>3.3243684274969985</v>
      </c>
      <c r="H16" s="9">
        <f t="shared" si="15"/>
        <v>11.051425441738866</v>
      </c>
      <c r="I16" s="26">
        <v>23261993</v>
      </c>
      <c r="J16" s="7">
        <f t="shared" si="4"/>
        <v>16.623598640220624</v>
      </c>
      <c r="K16" s="8">
        <f t="shared" si="16"/>
        <v>276.344031751145</v>
      </c>
      <c r="L16" s="26">
        <v>23085444</v>
      </c>
      <c r="M16" s="7">
        <f t="shared" si="6"/>
        <v>15.667410077820026</v>
      </c>
      <c r="N16" s="9">
        <f t="shared" si="17"/>
        <v>245.46773854657653</v>
      </c>
      <c r="O16" s="24">
        <f t="shared" si="18"/>
        <v>43153121</v>
      </c>
      <c r="P16" s="7">
        <f t="shared" si="9"/>
        <v>6.4536771096402488</v>
      </c>
      <c r="Q16" s="8">
        <f t="shared" si="19"/>
        <v>41.649948235494513</v>
      </c>
      <c r="R16" s="26">
        <f t="shared" si="20"/>
        <v>42929357</v>
      </c>
      <c r="S16" s="7">
        <f t="shared" si="12"/>
        <v>5.7679839481521933</v>
      </c>
      <c r="T16" s="9">
        <f t="shared" si="21"/>
        <v>33.26963882614136</v>
      </c>
    </row>
    <row r="17" spans="1:20" x14ac:dyDescent="0.25">
      <c r="A17" s="21" t="s">
        <v>9</v>
      </c>
      <c r="B17" s="6" t="s">
        <v>61</v>
      </c>
      <c r="C17" s="23">
        <v>992762</v>
      </c>
      <c r="D17" s="13">
        <f t="shared" si="0"/>
        <v>0.1877649723065353</v>
      </c>
      <c r="E17" s="14">
        <f t="shared" si="14"/>
        <v>3.525568482527397E-2</v>
      </c>
      <c r="F17" s="23">
        <v>1182922</v>
      </c>
      <c r="G17" s="13">
        <f t="shared" si="2"/>
        <v>0.19817001561091324</v>
      </c>
      <c r="H17" s="9">
        <f t="shared" si="15"/>
        <v>3.9271355087229599E-2</v>
      </c>
      <c r="I17" s="25">
        <v>28228764</v>
      </c>
      <c r="J17" s="7">
        <f t="shared" si="4"/>
        <v>20.172976702619973</v>
      </c>
      <c r="K17" s="8">
        <f t="shared" si="16"/>
        <v>406.94898904444818</v>
      </c>
      <c r="L17" s="25">
        <v>35225728</v>
      </c>
      <c r="M17" s="7">
        <f t="shared" si="6"/>
        <v>23.906662824667659</v>
      </c>
      <c r="N17" s="9">
        <f t="shared" si="17"/>
        <v>571.52852741234665</v>
      </c>
      <c r="O17" s="24">
        <f t="shared" si="18"/>
        <v>29221526</v>
      </c>
      <c r="P17" s="7">
        <f t="shared" si="9"/>
        <v>4.3701657976246349</v>
      </c>
      <c r="Q17" s="8">
        <f t="shared" si="19"/>
        <v>19.098349098728161</v>
      </c>
      <c r="R17" s="26">
        <f t="shared" si="20"/>
        <v>36408650</v>
      </c>
      <c r="S17" s="7">
        <f t="shared" si="12"/>
        <v>4.8918624328310196</v>
      </c>
      <c r="T17" s="9">
        <f t="shared" si="21"/>
        <v>23.930318061743421</v>
      </c>
    </row>
    <row r="18" spans="1:20" x14ac:dyDescent="0.25">
      <c r="A18" s="21" t="s">
        <v>34</v>
      </c>
      <c r="B18" s="6" t="s">
        <v>14</v>
      </c>
      <c r="C18" s="22">
        <v>28466240</v>
      </c>
      <c r="D18" s="13">
        <f t="shared" si="0"/>
        <v>5.3839316626454155</v>
      </c>
      <c r="E18" s="14">
        <f t="shared" si="14"/>
        <v>28.986720148035829</v>
      </c>
      <c r="F18" s="22">
        <v>31095496</v>
      </c>
      <c r="G18" s="13">
        <f t="shared" si="2"/>
        <v>5.2092994531753494</v>
      </c>
      <c r="H18" s="9">
        <f t="shared" si="15"/>
        <v>27.136800792852995</v>
      </c>
      <c r="I18" s="26">
        <v>2892907</v>
      </c>
      <c r="J18" s="7">
        <f t="shared" si="4"/>
        <v>2.0673432784321073</v>
      </c>
      <c r="K18" s="8">
        <f t="shared" si="16"/>
        <v>4.2739082308784138</v>
      </c>
      <c r="L18" s="26">
        <v>3596887</v>
      </c>
      <c r="M18" s="7">
        <f t="shared" si="6"/>
        <v>2.441101138560724</v>
      </c>
      <c r="N18" s="9">
        <f t="shared" si="17"/>
        <v>5.958974768682463</v>
      </c>
      <c r="O18" s="24">
        <f t="shared" si="18"/>
        <v>31359147</v>
      </c>
      <c r="P18" s="7">
        <f t="shared" si="9"/>
        <v>4.689853352014647</v>
      </c>
      <c r="Q18" s="8">
        <f t="shared" si="19"/>
        <v>21.994724463403021</v>
      </c>
      <c r="R18" s="26">
        <f t="shared" si="20"/>
        <v>34692383</v>
      </c>
      <c r="S18" s="7">
        <f t="shared" si="12"/>
        <v>4.6612649769515073</v>
      </c>
      <c r="T18" s="9">
        <f t="shared" si="21"/>
        <v>21.727391185354737</v>
      </c>
    </row>
    <row r="19" spans="1:20" x14ac:dyDescent="0.25">
      <c r="A19" s="21" t="s">
        <v>35</v>
      </c>
      <c r="B19" s="6" t="s">
        <v>33</v>
      </c>
      <c r="C19" s="23">
        <v>27541385.789999999</v>
      </c>
      <c r="D19" s="7">
        <f t="shared" si="0"/>
        <v>5.2090103571077</v>
      </c>
      <c r="E19" s="8">
        <f t="shared" si="14"/>
        <v>27.13378890045529</v>
      </c>
      <c r="F19" s="23">
        <v>29133522</v>
      </c>
      <c r="G19" s="13">
        <f t="shared" si="2"/>
        <v>4.8806180877022198</v>
      </c>
      <c r="H19" s="9">
        <f t="shared" si="15"/>
        <v>23.820432918006073</v>
      </c>
      <c r="I19" s="25">
        <v>2212980.4900000002</v>
      </c>
      <c r="J19" s="7">
        <f t="shared" si="4"/>
        <v>1.5814508870499091</v>
      </c>
      <c r="K19" s="8">
        <f t="shared" si="16"/>
        <v>2.5009869081509444</v>
      </c>
      <c r="L19" s="25">
        <v>1811114</v>
      </c>
      <c r="M19" s="7">
        <f t="shared" si="6"/>
        <v>1.2291496639909087</v>
      </c>
      <c r="N19" s="9">
        <f t="shared" si="17"/>
        <v>1.5108088964889639</v>
      </c>
      <c r="O19" s="24">
        <f t="shared" si="18"/>
        <v>29754366.280000001</v>
      </c>
      <c r="P19" s="7">
        <f t="shared" si="9"/>
        <v>4.4498536403215816</v>
      </c>
      <c r="Q19" s="8">
        <f t="shared" si="19"/>
        <v>19.801197420283231</v>
      </c>
      <c r="R19" s="26">
        <f t="shared" si="20"/>
        <v>30944636</v>
      </c>
      <c r="S19" s="7">
        <f t="shared" si="12"/>
        <v>4.1577180792484842</v>
      </c>
      <c r="T19" s="9">
        <f t="shared" si="21"/>
        <v>17.286619626509705</v>
      </c>
    </row>
    <row r="20" spans="1:20" x14ac:dyDescent="0.25">
      <c r="A20" s="21" t="s">
        <v>36</v>
      </c>
      <c r="B20" s="6" t="s">
        <v>16</v>
      </c>
      <c r="C20" s="22">
        <v>8493581.6798999999</v>
      </c>
      <c r="D20" s="13">
        <f t="shared" si="0"/>
        <v>1.6064244289262877</v>
      </c>
      <c r="E20" s="14">
        <f t="shared" si="14"/>
        <v>2.5805994458511496</v>
      </c>
      <c r="F20" s="22">
        <v>9728747</v>
      </c>
      <c r="G20" s="13">
        <f t="shared" si="2"/>
        <v>1.6298166276936481</v>
      </c>
      <c r="H20" s="9">
        <f t="shared" si="15"/>
        <v>2.6563022399066956</v>
      </c>
      <c r="I20" s="26">
        <v>17378555.2399</v>
      </c>
      <c r="J20" s="7">
        <f t="shared" si="4"/>
        <v>12.419147716835813</v>
      </c>
      <c r="K20" s="8">
        <f t="shared" si="16"/>
        <v>154.23523001258818</v>
      </c>
      <c r="L20" s="26">
        <v>17910963</v>
      </c>
      <c r="M20" s="7">
        <f t="shared" si="6"/>
        <v>12.155642413014087</v>
      </c>
      <c r="N20" s="9">
        <f t="shared" si="17"/>
        <v>147.75964247306695</v>
      </c>
      <c r="O20" s="24">
        <f t="shared" si="18"/>
        <v>25872136.919799998</v>
      </c>
      <c r="P20" s="7">
        <f t="shared" si="9"/>
        <v>3.8692547363327812</v>
      </c>
      <c r="Q20" s="8">
        <f t="shared" si="19"/>
        <v>14.971132214633659</v>
      </c>
      <c r="R20" s="26">
        <f t="shared" si="20"/>
        <v>27639710</v>
      </c>
      <c r="S20" s="7">
        <f t="shared" si="12"/>
        <v>3.7136685651169112</v>
      </c>
      <c r="T20" s="9">
        <f t="shared" si="21"/>
        <v>13.791334211537498</v>
      </c>
    </row>
    <row r="21" spans="1:20" x14ac:dyDescent="0.25">
      <c r="A21" s="21" t="s">
        <v>37</v>
      </c>
      <c r="B21" s="6" t="s">
        <v>29</v>
      </c>
      <c r="C21" s="23">
        <v>22417943.619999997</v>
      </c>
      <c r="D21" s="7">
        <f t="shared" si="0"/>
        <v>4.2399936369228168</v>
      </c>
      <c r="E21" s="8">
        <f t="shared" si="14"/>
        <v>17.977546041145974</v>
      </c>
      <c r="F21" s="23">
        <v>24455079</v>
      </c>
      <c r="G21" s="7">
        <f t="shared" si="2"/>
        <v>4.0968579392353144</v>
      </c>
      <c r="H21" s="9">
        <f t="shared" si="15"/>
        <v>16.784244974275428</v>
      </c>
      <c r="I21" s="25">
        <v>0</v>
      </c>
      <c r="J21" s="7">
        <f t="shared" si="4"/>
        <v>0</v>
      </c>
      <c r="K21" s="8">
        <f t="shared" si="16"/>
        <v>0</v>
      </c>
      <c r="L21" s="25"/>
      <c r="M21" s="7">
        <f t="shared" si="6"/>
        <v>0</v>
      </c>
      <c r="N21" s="9">
        <f t="shared" si="17"/>
        <v>0</v>
      </c>
      <c r="O21" s="24">
        <f t="shared" si="18"/>
        <v>22417943.619999997</v>
      </c>
      <c r="P21" s="7">
        <f t="shared" si="9"/>
        <v>3.3526698934614627</v>
      </c>
      <c r="Q21" s="8">
        <f t="shared" si="19"/>
        <v>11.240395414522895</v>
      </c>
      <c r="R21" s="26">
        <f t="shared" si="20"/>
        <v>24455079</v>
      </c>
      <c r="S21" s="7">
        <f t="shared" si="12"/>
        <v>3.2857818746922716</v>
      </c>
      <c r="T21" s="9">
        <f t="shared" si="21"/>
        <v>10.796362528056259</v>
      </c>
    </row>
    <row r="22" spans="1:20" x14ac:dyDescent="0.25">
      <c r="A22" s="21" t="s">
        <v>38</v>
      </c>
      <c r="B22" s="6" t="s">
        <v>25</v>
      </c>
      <c r="C22" s="34">
        <v>22145857</v>
      </c>
      <c r="D22" s="7">
        <f t="shared" si="0"/>
        <v>4.1885328269106701</v>
      </c>
      <c r="E22" s="8">
        <f t="shared" si="14"/>
        <v>17.54380724210829</v>
      </c>
      <c r="F22" s="34">
        <v>23770289</v>
      </c>
      <c r="G22" s="7">
        <f t="shared" si="2"/>
        <v>3.9821379112113218</v>
      </c>
      <c r="H22" s="9">
        <f t="shared" si="15"/>
        <v>15.857422343906469</v>
      </c>
      <c r="I22" s="25">
        <v>0</v>
      </c>
      <c r="J22" s="7">
        <f t="shared" si="4"/>
        <v>0</v>
      </c>
      <c r="K22" s="8">
        <f t="shared" si="16"/>
        <v>0</v>
      </c>
      <c r="L22" s="25"/>
      <c r="M22" s="7">
        <f t="shared" si="6"/>
        <v>0</v>
      </c>
      <c r="N22" s="9">
        <f t="shared" si="17"/>
        <v>0</v>
      </c>
      <c r="O22" s="24">
        <f t="shared" si="18"/>
        <v>22145857</v>
      </c>
      <c r="P22" s="7">
        <f t="shared" si="9"/>
        <v>3.3119785332390275</v>
      </c>
      <c r="Q22" s="8">
        <f t="shared" si="19"/>
        <v>10.969201804636139</v>
      </c>
      <c r="R22" s="26">
        <f t="shared" si="20"/>
        <v>23770289</v>
      </c>
      <c r="S22" s="7">
        <f t="shared" si="12"/>
        <v>3.193773561410171</v>
      </c>
      <c r="T22" s="9">
        <f t="shared" si="21"/>
        <v>10.200189561562608</v>
      </c>
    </row>
    <row r="23" spans="1:20" x14ac:dyDescent="0.25">
      <c r="A23" s="21" t="s">
        <v>39</v>
      </c>
      <c r="B23" s="6" t="s">
        <v>24</v>
      </c>
      <c r="C23" s="23">
        <v>17579302.140000001</v>
      </c>
      <c r="D23" s="7">
        <f t="shared" si="0"/>
        <v>3.3248423886946892</v>
      </c>
      <c r="E23" s="8">
        <f t="shared" si="14"/>
        <v>11.054576909661007</v>
      </c>
      <c r="F23" s="23">
        <v>19632908</v>
      </c>
      <c r="G23" s="7">
        <f t="shared" si="2"/>
        <v>3.289019635147223</v>
      </c>
      <c r="H23" s="9">
        <f t="shared" si="15"/>
        <v>10.817650160383971</v>
      </c>
      <c r="I23" s="25">
        <v>0</v>
      </c>
      <c r="J23" s="7">
        <f t="shared" si="4"/>
        <v>0</v>
      </c>
      <c r="K23" s="8">
        <f t="shared" si="16"/>
        <v>0</v>
      </c>
      <c r="L23" s="25"/>
      <c r="M23" s="7">
        <f t="shared" si="6"/>
        <v>0</v>
      </c>
      <c r="N23" s="9">
        <f t="shared" si="17"/>
        <v>0</v>
      </c>
      <c r="O23" s="24">
        <f t="shared" si="18"/>
        <v>17579302.140000001</v>
      </c>
      <c r="P23" s="7">
        <f t="shared" si="9"/>
        <v>2.6290367230765961</v>
      </c>
      <c r="Q23" s="8">
        <f t="shared" si="19"/>
        <v>6.9118340912853267</v>
      </c>
      <c r="R23" s="26">
        <f t="shared" si="20"/>
        <v>19632908</v>
      </c>
      <c r="S23" s="7">
        <f t="shared" si="12"/>
        <v>2.6378754799320374</v>
      </c>
      <c r="T23" s="9">
        <f t="shared" si="21"/>
        <v>6.9583870476266769</v>
      </c>
    </row>
    <row r="24" spans="1:20" x14ac:dyDescent="0.25">
      <c r="A24" s="21" t="s">
        <v>40</v>
      </c>
      <c r="B24" s="6" t="s">
        <v>23</v>
      </c>
      <c r="C24" s="23">
        <v>14370484</v>
      </c>
      <c r="D24" s="7">
        <f t="shared" si="0"/>
        <v>2.7179460236104007</v>
      </c>
      <c r="E24" s="8">
        <f t="shared" si="14"/>
        <v>7.3872305872595891</v>
      </c>
      <c r="F24" s="23">
        <v>17965740</v>
      </c>
      <c r="G24" s="7">
        <f t="shared" si="2"/>
        <v>3.0097258959268731</v>
      </c>
      <c r="H24" s="9">
        <f t="shared" si="15"/>
        <v>9.0584499686128197</v>
      </c>
      <c r="I24" s="25">
        <v>0</v>
      </c>
      <c r="J24" s="7">
        <f t="shared" si="4"/>
        <v>0</v>
      </c>
      <c r="K24" s="8">
        <f t="shared" si="16"/>
        <v>0</v>
      </c>
      <c r="L24" s="25"/>
      <c r="M24" s="7">
        <f t="shared" si="6"/>
        <v>0</v>
      </c>
      <c r="N24" s="9">
        <f t="shared" si="17"/>
        <v>0</v>
      </c>
      <c r="O24" s="24">
        <f t="shared" si="18"/>
        <v>14370484</v>
      </c>
      <c r="P24" s="7">
        <f t="shared" si="9"/>
        <v>2.1491484624078856</v>
      </c>
      <c r="Q24" s="8">
        <f t="shared" si="19"/>
        <v>4.6188391134701785</v>
      </c>
      <c r="R24" s="26">
        <f t="shared" si="20"/>
        <v>17965740</v>
      </c>
      <c r="S24" s="7">
        <f t="shared" si="12"/>
        <v>2.4138749605934184</v>
      </c>
      <c r="T24" s="9">
        <f t="shared" si="21"/>
        <v>5.826792325379877</v>
      </c>
    </row>
    <row r="25" spans="1:20" x14ac:dyDescent="0.25">
      <c r="A25" s="21" t="s">
        <v>41</v>
      </c>
      <c r="B25" s="6" t="s">
        <v>28</v>
      </c>
      <c r="C25" s="23">
        <v>12156609.640000001</v>
      </c>
      <c r="D25" s="7">
        <f t="shared" si="0"/>
        <v>2.2992272794445801</v>
      </c>
      <c r="E25" s="8">
        <f t="shared" si="14"/>
        <v>5.2864460825421249</v>
      </c>
      <c r="F25" s="23">
        <v>15760601</v>
      </c>
      <c r="G25" s="7">
        <f t="shared" si="2"/>
        <v>2.6403081067114949</v>
      </c>
      <c r="H25" s="9">
        <f t="shared" si="15"/>
        <v>6.9712268983664387</v>
      </c>
      <c r="I25" s="25">
        <v>0</v>
      </c>
      <c r="J25" s="7">
        <f t="shared" si="4"/>
        <v>0</v>
      </c>
      <c r="K25" s="8">
        <f t="shared" si="16"/>
        <v>0</v>
      </c>
      <c r="L25" s="25"/>
      <c r="M25" s="7">
        <f t="shared" si="6"/>
        <v>0</v>
      </c>
      <c r="N25" s="9">
        <f t="shared" si="17"/>
        <v>0</v>
      </c>
      <c r="O25" s="24">
        <f t="shared" si="18"/>
        <v>12156609.640000001</v>
      </c>
      <c r="P25" s="7">
        <f t="shared" si="9"/>
        <v>1.8180569920887062</v>
      </c>
      <c r="Q25" s="8">
        <f t="shared" si="19"/>
        <v>3.3053312264826338</v>
      </c>
      <c r="R25" s="26">
        <f t="shared" si="20"/>
        <v>15760601</v>
      </c>
      <c r="S25" s="7">
        <f t="shared" si="12"/>
        <v>2.1175927135650179</v>
      </c>
      <c r="T25" s="9">
        <f t="shared" si="21"/>
        <v>4.4841989005436558</v>
      </c>
    </row>
    <row r="26" spans="1:20" x14ac:dyDescent="0.25">
      <c r="A26" s="21" t="s">
        <v>42</v>
      </c>
      <c r="B26" s="6" t="s">
        <v>54</v>
      </c>
      <c r="C26" s="23">
        <v>12681021.780000001</v>
      </c>
      <c r="D26" s="7">
        <f t="shared" si="0"/>
        <v>2.3984114050903149</v>
      </c>
      <c r="E26" s="8">
        <f t="shared" si="14"/>
        <v>5.7523772680672991</v>
      </c>
      <c r="F26" s="23">
        <v>15568529</v>
      </c>
      <c r="G26" s="7">
        <f t="shared" si="2"/>
        <v>2.6081310813130161</v>
      </c>
      <c r="H26" s="9">
        <f t="shared" si="15"/>
        <v>6.8023477373110026</v>
      </c>
      <c r="I26" s="25">
        <v>0</v>
      </c>
      <c r="J26" s="7">
        <f t="shared" si="4"/>
        <v>0</v>
      </c>
      <c r="K26" s="8">
        <f t="shared" si="16"/>
        <v>0</v>
      </c>
      <c r="L26" s="25"/>
      <c r="M26" s="7">
        <f t="shared" si="6"/>
        <v>0</v>
      </c>
      <c r="N26" s="9">
        <f t="shared" si="17"/>
        <v>0</v>
      </c>
      <c r="O26" s="24">
        <f t="shared" si="18"/>
        <v>12681021.780000001</v>
      </c>
      <c r="P26" s="7">
        <f t="shared" si="9"/>
        <v>1.8964843814758021</v>
      </c>
      <c r="Q26" s="8">
        <f t="shared" si="19"/>
        <v>3.5966530091816558</v>
      </c>
      <c r="R26" s="26">
        <f t="shared" si="20"/>
        <v>15568529</v>
      </c>
      <c r="S26" s="7">
        <f t="shared" si="12"/>
        <v>2.0917859395923846</v>
      </c>
      <c r="T26" s="9">
        <f t="shared" si="21"/>
        <v>4.3755684170763951</v>
      </c>
    </row>
    <row r="27" spans="1:20" x14ac:dyDescent="0.25">
      <c r="A27" s="21" t="s">
        <v>43</v>
      </c>
      <c r="B27" s="6" t="s">
        <v>18</v>
      </c>
      <c r="C27" s="23">
        <v>12408453.380000001</v>
      </c>
      <c r="D27" s="13">
        <f t="shared" si="0"/>
        <v>2.3468594741364339</v>
      </c>
      <c r="E27" s="14">
        <f t="shared" si="14"/>
        <v>5.507749391343939</v>
      </c>
      <c r="F27" s="23">
        <v>14261925</v>
      </c>
      <c r="G27" s="13">
        <f t="shared" si="2"/>
        <v>2.3892411333052173</v>
      </c>
      <c r="H27" s="9">
        <f t="shared" si="15"/>
        <v>5.7084731930775989</v>
      </c>
      <c r="I27" s="25">
        <v>0</v>
      </c>
      <c r="J27" s="13">
        <f t="shared" si="4"/>
        <v>0</v>
      </c>
      <c r="K27" s="14">
        <f t="shared" si="16"/>
        <v>0</v>
      </c>
      <c r="L27" s="25"/>
      <c r="M27" s="7">
        <f t="shared" si="6"/>
        <v>0</v>
      </c>
      <c r="N27" s="9">
        <f t="shared" si="17"/>
        <v>0</v>
      </c>
      <c r="O27" s="24">
        <f t="shared" si="18"/>
        <v>12408453.380000001</v>
      </c>
      <c r="P27" s="7">
        <f t="shared" si="9"/>
        <v>1.855720969626836</v>
      </c>
      <c r="Q27" s="8">
        <f t="shared" si="19"/>
        <v>3.4437003171127643</v>
      </c>
      <c r="R27" s="26">
        <f t="shared" si="20"/>
        <v>14261925</v>
      </c>
      <c r="S27" s="7">
        <f t="shared" si="12"/>
        <v>1.9162307618478998</v>
      </c>
      <c r="T27" s="9">
        <f t="shared" si="21"/>
        <v>3.6719403326521824</v>
      </c>
    </row>
    <row r="28" spans="1:20" x14ac:dyDescent="0.25">
      <c r="A28" s="21" t="s">
        <v>44</v>
      </c>
      <c r="B28" s="6" t="s">
        <v>32</v>
      </c>
      <c r="C28" s="23">
        <v>9918187.6500000004</v>
      </c>
      <c r="D28" s="7">
        <f t="shared" si="0"/>
        <v>1.8758657457006518</v>
      </c>
      <c r="E28" s="8">
        <f t="shared" si="14"/>
        <v>3.5188722958930625</v>
      </c>
      <c r="F28" s="23">
        <v>13211720</v>
      </c>
      <c r="G28" s="7">
        <f t="shared" si="2"/>
        <v>2.2133046461618049</v>
      </c>
      <c r="H28" s="9">
        <f t="shared" si="15"/>
        <v>4.8987174567214327</v>
      </c>
      <c r="I28" s="25">
        <v>0</v>
      </c>
      <c r="J28" s="7">
        <f t="shared" si="4"/>
        <v>0</v>
      </c>
      <c r="K28" s="8">
        <f t="shared" si="16"/>
        <v>0</v>
      </c>
      <c r="L28" s="25"/>
      <c r="M28" s="7">
        <f t="shared" si="6"/>
        <v>0</v>
      </c>
      <c r="N28" s="9">
        <f t="shared" si="17"/>
        <v>0</v>
      </c>
      <c r="O28" s="24">
        <f t="shared" si="18"/>
        <v>9918187.6500000004</v>
      </c>
      <c r="P28" s="7">
        <f t="shared" si="9"/>
        <v>1.4832943509676071</v>
      </c>
      <c r="Q28" s="8">
        <f t="shared" si="19"/>
        <v>2.2001621316124149</v>
      </c>
      <c r="R28" s="26">
        <f t="shared" si="20"/>
        <v>13211720</v>
      </c>
      <c r="S28" s="7">
        <f t="shared" si="12"/>
        <v>1.7751253271154583</v>
      </c>
      <c r="T28" s="9">
        <f t="shared" si="21"/>
        <v>3.151069926966763</v>
      </c>
    </row>
    <row r="29" spans="1:20" x14ac:dyDescent="0.25">
      <c r="A29" s="21" t="s">
        <v>45</v>
      </c>
      <c r="B29" s="6" t="s">
        <v>22</v>
      </c>
      <c r="C29" s="23">
        <v>12316035.41</v>
      </c>
      <c r="D29" s="7">
        <f t="shared" si="0"/>
        <v>2.3293801008549462</v>
      </c>
      <c r="E29" s="8">
        <f t="shared" si="14"/>
        <v>5.4260116542589989</v>
      </c>
      <c r="F29" s="23">
        <v>13192887</v>
      </c>
      <c r="G29" s="7">
        <f t="shared" si="2"/>
        <v>2.2101496317956841</v>
      </c>
      <c r="H29" s="9">
        <f t="shared" si="15"/>
        <v>4.8847613949265982</v>
      </c>
      <c r="I29" s="25">
        <v>0</v>
      </c>
      <c r="J29" s="7">
        <f t="shared" si="4"/>
        <v>0</v>
      </c>
      <c r="K29" s="8">
        <f t="shared" si="16"/>
        <v>0</v>
      </c>
      <c r="L29" s="25"/>
      <c r="M29" s="7">
        <f t="shared" si="6"/>
        <v>0</v>
      </c>
      <c r="N29" s="9">
        <f t="shared" si="17"/>
        <v>0</v>
      </c>
      <c r="O29" s="24">
        <f t="shared" si="18"/>
        <v>12316035.41</v>
      </c>
      <c r="P29" s="7">
        <f t="shared" si="9"/>
        <v>1.8418995883759079</v>
      </c>
      <c r="Q29" s="8">
        <f t="shared" si="19"/>
        <v>3.3925940936593393</v>
      </c>
      <c r="R29" s="26">
        <f t="shared" si="20"/>
        <v>13192887</v>
      </c>
      <c r="S29" s="7">
        <f t="shared" si="12"/>
        <v>1.772594927191333</v>
      </c>
      <c r="T29" s="9">
        <f t="shared" si="21"/>
        <v>3.1420927759044472</v>
      </c>
    </row>
    <row r="30" spans="1:20" x14ac:dyDescent="0.25">
      <c r="A30" s="21" t="s">
        <v>46</v>
      </c>
      <c r="B30" s="6" t="s">
        <v>30</v>
      </c>
      <c r="C30" s="23">
        <v>8793195.6699999999</v>
      </c>
      <c r="D30" s="7">
        <f t="shared" si="0"/>
        <v>1.6630915984530994</v>
      </c>
      <c r="E30" s="8">
        <f t="shared" si="14"/>
        <v>2.7658736648452851</v>
      </c>
      <c r="F30" s="23">
        <v>10132675</v>
      </c>
      <c r="G30" s="7">
        <f t="shared" si="2"/>
        <v>1.6974850099417464</v>
      </c>
      <c r="H30" s="9">
        <f t="shared" si="15"/>
        <v>2.8814553589769312</v>
      </c>
      <c r="I30" s="25">
        <v>0</v>
      </c>
      <c r="J30" s="7">
        <f t="shared" si="4"/>
        <v>0</v>
      </c>
      <c r="K30" s="8">
        <f t="shared" si="16"/>
        <v>0</v>
      </c>
      <c r="L30" s="25"/>
      <c r="M30" s="7">
        <f t="shared" si="6"/>
        <v>0</v>
      </c>
      <c r="N30" s="9">
        <f t="shared" si="17"/>
        <v>0</v>
      </c>
      <c r="O30" s="24">
        <f t="shared" si="18"/>
        <v>8793195.6699999999</v>
      </c>
      <c r="P30" s="7">
        <f t="shared" si="9"/>
        <v>1.315048466971062</v>
      </c>
      <c r="Q30" s="8">
        <f t="shared" si="19"/>
        <v>1.7293524704829404</v>
      </c>
      <c r="R30" s="26">
        <f t="shared" si="20"/>
        <v>10132675</v>
      </c>
      <c r="S30" s="7">
        <f t="shared" si="12"/>
        <v>1.3614251606853329</v>
      </c>
      <c r="T30" s="9">
        <f t="shared" si="21"/>
        <v>1.8534784681470846</v>
      </c>
    </row>
    <row r="31" spans="1:20" x14ac:dyDescent="0.25">
      <c r="A31" s="21" t="s">
        <v>47</v>
      </c>
      <c r="B31" s="6" t="s">
        <v>26</v>
      </c>
      <c r="C31" s="23">
        <v>8370631</v>
      </c>
      <c r="D31" s="7">
        <f t="shared" si="0"/>
        <v>1.5831702844218716</v>
      </c>
      <c r="E31" s="8">
        <f t="shared" si="14"/>
        <v>2.5064281494764296</v>
      </c>
      <c r="F31" s="23">
        <v>9088956</v>
      </c>
      <c r="G31" s="7">
        <f t="shared" si="2"/>
        <v>1.5226350954728236</v>
      </c>
      <c r="H31" s="9">
        <f t="shared" si="15"/>
        <v>2.3184176339655345</v>
      </c>
      <c r="I31" s="25">
        <v>0</v>
      </c>
      <c r="J31" s="7">
        <f t="shared" si="4"/>
        <v>0</v>
      </c>
      <c r="K31" s="8">
        <f t="shared" si="16"/>
        <v>0</v>
      </c>
      <c r="L31" s="25"/>
      <c r="M31" s="7">
        <f t="shared" si="6"/>
        <v>0</v>
      </c>
      <c r="N31" s="9">
        <f t="shared" si="17"/>
        <v>0</v>
      </c>
      <c r="O31" s="24">
        <f t="shared" si="18"/>
        <v>8370631</v>
      </c>
      <c r="P31" s="7">
        <f t="shared" si="9"/>
        <v>1.251852668499807</v>
      </c>
      <c r="Q31" s="8">
        <f t="shared" si="19"/>
        <v>1.5671351036300878</v>
      </c>
      <c r="R31" s="26">
        <f t="shared" si="20"/>
        <v>9088956</v>
      </c>
      <c r="S31" s="7">
        <f t="shared" si="12"/>
        <v>1.2211911842392973</v>
      </c>
      <c r="T31" s="9">
        <f t="shared" si="21"/>
        <v>1.4913079084637773</v>
      </c>
    </row>
    <row r="32" spans="1:20" x14ac:dyDescent="0.25">
      <c r="A32" s="21" t="s">
        <v>48</v>
      </c>
      <c r="B32" s="6" t="s">
        <v>27</v>
      </c>
      <c r="C32" s="23">
        <v>4465995.51</v>
      </c>
      <c r="D32" s="7">
        <f t="shared" si="0"/>
        <v>0.84467125379120178</v>
      </c>
      <c r="E32" s="8">
        <f t="shared" si="14"/>
        <v>0.71346952698120081</v>
      </c>
      <c r="F32" s="23">
        <v>5868409</v>
      </c>
      <c r="G32" s="7">
        <f t="shared" si="2"/>
        <v>0.9831102161775872</v>
      </c>
      <c r="H32" s="9">
        <f t="shared" si="15"/>
        <v>0.96650569715274226</v>
      </c>
      <c r="I32" s="25">
        <v>0</v>
      </c>
      <c r="J32" s="7">
        <f t="shared" si="4"/>
        <v>0</v>
      </c>
      <c r="K32" s="8">
        <f t="shared" si="16"/>
        <v>0</v>
      </c>
      <c r="L32" s="25"/>
      <c r="M32" s="7">
        <f t="shared" si="6"/>
        <v>0</v>
      </c>
      <c r="N32" s="9">
        <f t="shared" si="17"/>
        <v>0</v>
      </c>
      <c r="O32" s="24">
        <f t="shared" si="18"/>
        <v>4465995.51</v>
      </c>
      <c r="P32" s="7">
        <f t="shared" si="9"/>
        <v>0.66790286140933175</v>
      </c>
      <c r="Q32" s="8">
        <f t="shared" si="19"/>
        <v>0.44609423227877304</v>
      </c>
      <c r="R32" s="26">
        <f t="shared" si="20"/>
        <v>5868409</v>
      </c>
      <c r="S32" s="7">
        <f t="shared" si="12"/>
        <v>0.7884788237846625</v>
      </c>
      <c r="T32" s="9">
        <f t="shared" si="21"/>
        <v>0.6216988555568449</v>
      </c>
    </row>
    <row r="33" spans="1:20" x14ac:dyDescent="0.25">
      <c r="A33" s="21" t="s">
        <v>49</v>
      </c>
      <c r="B33" s="6" t="s">
        <v>31</v>
      </c>
      <c r="C33" s="23">
        <v>2569210.58</v>
      </c>
      <c r="D33" s="7">
        <f t="shared" si="0"/>
        <v>0.48592487766791792</v>
      </c>
      <c r="E33" s="8">
        <f t="shared" si="14"/>
        <v>0.236122986736581</v>
      </c>
      <c r="F33" s="23">
        <v>2855979</v>
      </c>
      <c r="G33" s="7">
        <f t="shared" si="2"/>
        <v>0.47845031457225451</v>
      </c>
      <c r="H33" s="9">
        <f t="shared" si="15"/>
        <v>0.2289147035142893</v>
      </c>
      <c r="I33" s="25">
        <v>0</v>
      </c>
      <c r="J33" s="7">
        <f t="shared" si="4"/>
        <v>0</v>
      </c>
      <c r="K33" s="8">
        <f t="shared" si="16"/>
        <v>0</v>
      </c>
      <c r="L33" s="25"/>
      <c r="M33" s="7">
        <f t="shared" si="6"/>
        <v>0</v>
      </c>
      <c r="N33" s="9">
        <f t="shared" si="17"/>
        <v>0</v>
      </c>
      <c r="O33" s="24">
        <f t="shared" si="18"/>
        <v>2569210.58</v>
      </c>
      <c r="P33" s="7">
        <f t="shared" si="9"/>
        <v>0.38423305489286735</v>
      </c>
      <c r="Q33" s="8">
        <f t="shared" si="19"/>
        <v>0.14763504047230522</v>
      </c>
      <c r="R33" s="26">
        <f t="shared" si="20"/>
        <v>2855979</v>
      </c>
      <c r="S33" s="7">
        <f t="shared" si="12"/>
        <v>0.38372904183633011</v>
      </c>
      <c r="T33" s="9">
        <f t="shared" si="21"/>
        <v>0.14724797754862798</v>
      </c>
    </row>
    <row r="34" spans="1:20" x14ac:dyDescent="0.25">
      <c r="A34" s="21" t="s">
        <v>50</v>
      </c>
      <c r="B34" s="6" t="s">
        <v>62</v>
      </c>
      <c r="C34" s="23">
        <v>37256120</v>
      </c>
      <c r="D34" s="7">
        <f t="shared" si="0"/>
        <v>7.0463961554218999</v>
      </c>
      <c r="E34" s="8">
        <f t="shared" si="14"/>
        <v>49.651698779144532</v>
      </c>
      <c r="F34" s="23">
        <v>1994048</v>
      </c>
      <c r="G34" s="7">
        <f t="shared" si="2"/>
        <v>0.33405458964235202</v>
      </c>
      <c r="H34" s="9">
        <f t="shared" si="15"/>
        <v>0.1115924688611202</v>
      </c>
      <c r="I34" s="25">
        <v>0</v>
      </c>
      <c r="J34" s="7">
        <f t="shared" si="4"/>
        <v>0</v>
      </c>
      <c r="K34" s="8">
        <f t="shared" si="16"/>
        <v>0</v>
      </c>
      <c r="L34" s="25"/>
      <c r="M34" s="7">
        <f t="shared" si="6"/>
        <v>0</v>
      </c>
      <c r="N34" s="9">
        <f t="shared" si="17"/>
        <v>0</v>
      </c>
      <c r="O34" s="24">
        <f t="shared" si="18"/>
        <v>37256120</v>
      </c>
      <c r="P34" s="7">
        <f t="shared" si="9"/>
        <v>5.5717631370859655</v>
      </c>
      <c r="Q34" s="8">
        <f t="shared" si="19"/>
        <v>31.044544455790039</v>
      </c>
      <c r="R34" s="26">
        <f t="shared" si="20"/>
        <v>1994048</v>
      </c>
      <c r="S34" s="7">
        <f t="shared" si="12"/>
        <v>0.26792008219095814</v>
      </c>
      <c r="T34" s="9">
        <f t="shared" si="21"/>
        <v>7.1781170441209768E-2</v>
      </c>
    </row>
    <row r="35" spans="1:20" x14ac:dyDescent="0.25">
      <c r="A35" s="3"/>
      <c r="B35" s="2" t="s">
        <v>52</v>
      </c>
      <c r="C35" s="30">
        <f t="shared" ref="C35:N35" si="22">SUM(C10:C34)</f>
        <v>528725878.84989995</v>
      </c>
      <c r="D35" s="15">
        <f t="shared" si="22"/>
        <v>100</v>
      </c>
      <c r="E35" s="15">
        <f t="shared" si="22"/>
        <v>600.18795029794524</v>
      </c>
      <c r="F35" s="30">
        <f t="shared" si="22"/>
        <v>596922797</v>
      </c>
      <c r="G35" s="16">
        <f t="shared" si="22"/>
        <v>100.00000000000003</v>
      </c>
      <c r="H35" s="17">
        <f t="shared" si="22"/>
        <v>688.41443536405495</v>
      </c>
      <c r="I35" s="18">
        <f t="shared" si="22"/>
        <v>139933557.7299</v>
      </c>
      <c r="J35" s="17">
        <f t="shared" si="22"/>
        <v>99.999999999999986</v>
      </c>
      <c r="K35" s="18">
        <f t="shared" si="22"/>
        <v>1703.2901008248227</v>
      </c>
      <c r="L35" s="18">
        <f t="shared" si="22"/>
        <v>147346906</v>
      </c>
      <c r="M35" s="16">
        <f t="shared" si="22"/>
        <v>100.00000000000001</v>
      </c>
      <c r="N35" s="19">
        <f t="shared" si="22"/>
        <v>1741.9224187620216</v>
      </c>
      <c r="O35" s="52">
        <f t="shared" si="8"/>
        <v>668659436.57979989</v>
      </c>
      <c r="P35" s="10">
        <f>SUM(P10:P34)</f>
        <v>100</v>
      </c>
      <c r="Q35" s="10">
        <f>SUM(Q10:Q34)</f>
        <v>571.18197651250364</v>
      </c>
      <c r="R35" s="51">
        <f>SUM(R10:R34)</f>
        <v>744269703</v>
      </c>
      <c r="S35" s="10">
        <f>SUM(S10:S34)</f>
        <v>99.999999999999986</v>
      </c>
      <c r="T35" s="12">
        <f>SUM(T10:T34)</f>
        <v>622.18834012838022</v>
      </c>
    </row>
    <row r="36" spans="1:20" x14ac:dyDescent="0.25">
      <c r="C36" s="20"/>
      <c r="D36" s="20"/>
      <c r="E36" s="20"/>
      <c r="F36" s="31"/>
      <c r="G36" s="20"/>
      <c r="H36" s="20"/>
      <c r="I36" s="20"/>
      <c r="J36" s="20"/>
      <c r="K36" s="20"/>
      <c r="L36" s="31"/>
      <c r="M36" s="20"/>
      <c r="N36" s="20"/>
      <c r="O36" s="20"/>
      <c r="P36" s="11"/>
      <c r="Q36" s="11"/>
      <c r="R36" s="11"/>
      <c r="S36" s="11"/>
      <c r="T36" s="11"/>
    </row>
    <row r="37" spans="1:20" x14ac:dyDescent="0.25">
      <c r="F37" s="33"/>
    </row>
    <row r="38" spans="1:20" x14ac:dyDescent="0.25">
      <c r="B38" t="s">
        <v>57</v>
      </c>
    </row>
    <row r="39" spans="1:20" x14ac:dyDescent="0.25">
      <c r="B39" t="s">
        <v>58</v>
      </c>
    </row>
    <row r="40" spans="1:20" x14ac:dyDescent="0.25">
      <c r="B40" s="27"/>
    </row>
    <row r="41" spans="1:20" x14ac:dyDescent="0.25">
      <c r="B41" s="28"/>
    </row>
    <row r="42" spans="1:20" x14ac:dyDescent="0.25">
      <c r="B42" s="27"/>
    </row>
    <row r="51" spans="6:7" x14ac:dyDescent="0.25">
      <c r="F51" s="35"/>
      <c r="G51" s="32"/>
    </row>
    <row r="52" spans="6:7" x14ac:dyDescent="0.25">
      <c r="F52" s="35"/>
      <c r="G52" s="32"/>
    </row>
    <row r="53" spans="6:7" x14ac:dyDescent="0.25">
      <c r="F53" s="35"/>
      <c r="G53" s="32"/>
    </row>
    <row r="54" spans="6:7" x14ac:dyDescent="0.25">
      <c r="F54" s="35"/>
      <c r="G54" s="32"/>
    </row>
    <row r="55" spans="6:7" x14ac:dyDescent="0.25">
      <c r="F55" s="35"/>
      <c r="G55" s="32"/>
    </row>
    <row r="56" spans="6:7" x14ac:dyDescent="0.25">
      <c r="F56" s="35"/>
      <c r="G56" s="32"/>
    </row>
    <row r="57" spans="6:7" x14ac:dyDescent="0.25">
      <c r="F57" s="35"/>
      <c r="G57" s="32"/>
    </row>
    <row r="58" spans="6:7" x14ac:dyDescent="0.25">
      <c r="F58" s="35"/>
      <c r="G58" s="32"/>
    </row>
    <row r="59" spans="6:7" x14ac:dyDescent="0.25">
      <c r="F59" s="35"/>
      <c r="G59" s="32"/>
    </row>
    <row r="60" spans="6:7" x14ac:dyDescent="0.25">
      <c r="F60" s="35"/>
      <c r="G60" s="32"/>
    </row>
    <row r="61" spans="6:7" x14ac:dyDescent="0.25">
      <c r="F61" s="35"/>
      <c r="G61" s="32"/>
    </row>
    <row r="62" spans="6:7" x14ac:dyDescent="0.25">
      <c r="F62" s="35"/>
      <c r="G62" s="32"/>
    </row>
    <row r="63" spans="6:7" x14ac:dyDescent="0.25">
      <c r="F63" s="35"/>
      <c r="G63" s="32"/>
    </row>
    <row r="64" spans="6:7" x14ac:dyDescent="0.25">
      <c r="F64" s="35"/>
      <c r="G64" s="32"/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osiguranja&amp;R&amp;"+,Regular"&amp;10Kvartalni izvještaj</oddHeader>
    <oddFooter>&amp;C&amp;"+,Obično"&amp;10U izvještaj su uključeni podaci zaključno sa 30.09.2023.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2021-11-17T08:25:51Z</cp:lastPrinted>
  <dcterms:created xsi:type="dcterms:W3CDTF">2018-01-08T12:56:16Z</dcterms:created>
  <dcterms:modified xsi:type="dcterms:W3CDTF">2023-11-16T15:41:36Z</dcterms:modified>
</cp:coreProperties>
</file>