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BS EV UPLOAD 161123\"/>
    </mc:Choice>
  </mc:AlternateContent>
  <xr:revisionPtr revIDLastSave="0" documentId="13_ncr:1_{E0E5EF4B-ACEA-4430-B362-FCF780AA8C3D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2" l="1"/>
  <c r="G22" i="42"/>
  <c r="C22" i="42"/>
  <c r="E22" i="42"/>
  <c r="M11" i="42"/>
  <c r="G25" i="43" l="1"/>
  <c r="D11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H12" i="43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H21" i="42"/>
  <c r="F20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H36" i="41"/>
  <c r="D36" i="41"/>
  <c r="J36" i="41"/>
  <c r="F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2" i="41"/>
  <c r="F22" i="42"/>
  <c r="N12" i="43"/>
  <c r="N20" i="43"/>
  <c r="N16" i="43"/>
  <c r="N22" i="43"/>
  <c r="N18" i="43"/>
  <c r="N14" i="43"/>
  <c r="D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26" i="41" l="1"/>
  <c r="N13" i="41"/>
  <c r="N28" i="41"/>
  <c r="N34" i="41"/>
  <c r="N30" i="41"/>
  <c r="N27" i="41"/>
  <c r="N35" i="41"/>
  <c r="L36" i="41"/>
  <c r="N21" i="41"/>
  <c r="N31" i="41"/>
  <c r="N23" i="41"/>
  <c r="N19" i="41"/>
  <c r="N17" i="41"/>
  <c r="N15" i="41"/>
  <c r="N11" i="41"/>
  <c r="N16" i="41"/>
  <c r="N32" i="41"/>
  <c r="N18" i="41"/>
  <c r="N29" i="41"/>
  <c r="N25" i="41"/>
  <c r="N24" i="41"/>
  <c r="N20" i="41"/>
  <c r="N12" i="41"/>
  <c r="N33" i="41"/>
  <c r="N1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<sst xmlns="http://schemas.openxmlformats.org/spreadsheetml/2006/main" count="178" uniqueCount="70">
  <si>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</si>
  <si>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</si>
  <si>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</si>
  <si>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</si>
  <si>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</si>
  <si>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</si>
  <si>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</si>
  <si>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</si>
  <si>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</si>
  <si>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</si>
  <si>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</si>
  <si>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</si>
  <si>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</si>
  <si>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</si>
  <si>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</si>
  <si>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</si>
  <si>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</si>
  <si>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</si>
  <si>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</si>
  <si>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</si>
  <si>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</si>
  <si>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</si>
  <si>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</si>
  <si>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</si>
  <si>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</si>
  <si>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</si>
  <si>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</si>
  <si>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</si>
  <si>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</si>
  <si>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</si>
  <si>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</si>
  <si>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</si>
  <si>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</si>
  <si>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</si>
  <si>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</si>
  <si>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</si>
  <si>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</si>
  <si>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</si>
  <si>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</si>
  <si>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</si>
  <si>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</si>
  <si>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</si>
  <si>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</si>
  <si>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</si>
  <si>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</si>
  <si>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</si>
  <si>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</si>
  <si>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</si>
  <si>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</si>
  <si>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</si>
  <si>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</si>
  <si>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</si>
  <si>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</si>
  <si>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</si>
  <si>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</si>
  <si>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</si>
  <si>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</si>
  <si>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</si>
  <si>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</si>
  <si>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</si>
  <si>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BROJ I VRIJEDNOST ISPLAĆENIH ŠTETA PO DRUŠTVIMA ZA OSIGURANJE U REPUBLICI SRPSKOJ*</t>
  </si>
  <si>
    <t>I-IX-2023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</si>
  <si>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</si>
  <si>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</si>
  <si>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osiguranje d.d.**</t>
  </si>
  <si>
    <t>Central osiguranje d.d.***</t>
  </si>
  <si>
    <t>ASA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</si>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</sst>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167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 applyBorder="1"/>
    <xf numFmtId="167" fontId="5" fillId="0" borderId="0" xfId="0" applyNumberFormat="1" applyFont="1" applyFill="1" applyBorder="1"/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4" fillId="2" borderId="15" xfId="6" applyNumberFormat="1" applyFont="1" applyFill="1" applyBorder="1" applyAlignment="1">
      <alignment horizontal="right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9" t="s">
        <v>48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47" t="s">
        <v>61</v>
      </c>
      <c r="D10" s="53" t="s">
        <v>49</v>
      </c>
      <c r="E10" s="47" t="s">
        <v>61</v>
      </c>
      <c r="F10" s="7" t="s">
        <v>49</v>
      </c>
      <c r="G10" s="47" t="s">
        <v>61</v>
      </c>
      <c r="H10" s="53" t="s">
        <v>49</v>
      </c>
      <c r="I10" s="47" t="s">
        <v>61</v>
      </c>
      <c r="J10" s="7" t="s">
        <v>49</v>
      </c>
      <c r="K10" s="47" t="s">
        <v>61</v>
      </c>
      <c r="L10" s="53" t="s">
        <v>49</v>
      </c>
      <c r="M10" s="47" t="s">
        <v>61</v>
      </c>
      <c r="N10" s="11" t="s">
        <v>49</v>
      </c>
    </row>
    <row r="11" spans="1:14" x14ac:dyDescent="0.25">
      <c r="A11" s="42" t="s">
        <v>22</v>
      </c>
      <c r="B11" s="8" t="s">
        <v>51</v>
      </c>
      <c r="C11" s="49">
        <f>FBiH!C11</f>
        <v>15174</v>
      </c>
      <c r="D11" s="31">
        <f t="shared" ref="D11:D23" si="0">C11/C$36*100</f>
        <v>13.348464055737358</v>
      </c>
      <c r="E11" s="49">
        <f>FBiH!E11</f>
        <v>21937585</v>
      </c>
      <c r="F11" s="31">
        <f t="shared" ref="F11:F23" si="1">E11/E$36*100</f>
        <v>9.748092015286673</v>
      </c>
      <c r="G11" s="49">
        <f>FBiH!G11</f>
        <v>258</v>
      </c>
      <c r="H11" s="66">
        <f t="shared" ref="H11:H23" si="2">G11/G$36*100</f>
        <v>1.777961546413066</v>
      </c>
      <c r="I11" s="49">
        <f>FBiH!I11</f>
        <v>1456685</v>
      </c>
      <c r="J11" s="31">
        <f t="shared" ref="J11:J23" si="3">I11/I$36*100</f>
        <v>1.886111145387261</v>
      </c>
      <c r="K11" s="49">
        <f>FBiH!K11</f>
        <v>15432</v>
      </c>
      <c r="L11" s="66">
        <f t="shared" ref="L11:L23" si="4">K11/K$36*100</f>
        <v>12.038662266844531</v>
      </c>
      <c r="M11" s="49">
        <f>FBiH!M11</f>
        <v>23394270</v>
      </c>
      <c r="N11" s="31">
        <f t="shared" ref="N11:N23" si="5">M11/M$36*100</f>
        <v>7.7393456832906535</v>
      </c>
    </row>
    <row r="12" spans="1:14" x14ac:dyDescent="0.25">
      <c r="A12" s="42" t="s">
        <v>23</v>
      </c>
      <c r="B12" s="8" t="s">
        <v>66</v>
      </c>
      <c r="C12" s="48">
        <f>FBiH!C12</f>
        <v>18364</v>
      </c>
      <c r="D12" s="31">
        <f t="shared" si="0"/>
        <v>16.154685245786272</v>
      </c>
      <c r="E12" s="48">
        <f>FBiH!E12</f>
        <v>34786911</v>
      </c>
      <c r="F12" s="31">
        <f t="shared" si="1"/>
        <v>15.457763894958726</v>
      </c>
      <c r="G12" s="48">
        <f>FBiH!G12</f>
        <v>0</v>
      </c>
      <c r="H12" s="66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18364</v>
      </c>
      <c r="L12" s="66">
        <f t="shared" si="4"/>
        <v>14.325945688720385</v>
      </c>
      <c r="M12" s="48">
        <f>FBiH!M12</f>
        <v>34786911</v>
      </c>
      <c r="N12" s="31">
        <f t="shared" si="5"/>
        <v>11.508285126352144</v>
      </c>
    </row>
    <row r="13" spans="1:14" x14ac:dyDescent="0.25">
      <c r="A13" s="42" t="s">
        <v>24</v>
      </c>
      <c r="B13" s="8" t="s">
        <v>9</v>
      </c>
      <c r="C13" s="48">
        <f>RS!C11</f>
        <v>1450</v>
      </c>
      <c r="D13" s="31">
        <f t="shared" si="0"/>
        <v>1.2755550863858687</v>
      </c>
      <c r="E13" s="48">
        <f>RS!E11</f>
        <v>5633684</v>
      </c>
      <c r="F13" s="31">
        <f t="shared" si="1"/>
        <v>2.5033598737987015</v>
      </c>
      <c r="G13" s="48">
        <f>RS!G11</f>
        <v>0</v>
      </c>
      <c r="H13" s="66">
        <f t="shared" si="2"/>
        <v>0</v>
      </c>
      <c r="I13" s="48">
        <f>RS!I11</f>
        <v>0</v>
      </c>
      <c r="J13" s="31">
        <f t="shared" si="3"/>
        <v>0</v>
      </c>
      <c r="K13" s="48">
        <f>RS!K11</f>
        <v>1450</v>
      </c>
      <c r="L13" s="66">
        <f t="shared" si="4"/>
        <v>1.1311599460163668</v>
      </c>
      <c r="M13" s="48">
        <f>RS!M11</f>
        <v>5633684</v>
      </c>
      <c r="N13" s="31">
        <f t="shared" si="5"/>
        <v>1.8637481719422584</v>
      </c>
    </row>
    <row r="14" spans="1:14" x14ac:dyDescent="0.25">
      <c r="A14" s="42" t="s">
        <v>25</v>
      </c>
      <c r="B14" s="8" t="s">
        <v>0</v>
      </c>
      <c r="C14" s="48">
        <f>FBiH!C13</f>
        <v>2203</v>
      </c>
      <c r="D14" s="31">
        <f t="shared" si="0"/>
        <v>1.9379640381434957</v>
      </c>
      <c r="E14" s="48">
        <f>FBiH!E13</f>
        <v>5126372</v>
      </c>
      <c r="F14" s="31">
        <f t="shared" si="1"/>
        <v>2.2779328700305514</v>
      </c>
      <c r="G14" s="48">
        <f>FBiH!G13</f>
        <v>0</v>
      </c>
      <c r="H14" s="66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2203</v>
      </c>
      <c r="L14" s="66">
        <f t="shared" si="4"/>
        <v>1.7185830076372799</v>
      </c>
      <c r="M14" s="48">
        <f>FBiH!M13</f>
        <v>5126372</v>
      </c>
      <c r="N14" s="31">
        <f t="shared" si="5"/>
        <v>1.695918060667936</v>
      </c>
    </row>
    <row r="15" spans="1:14" x14ac:dyDescent="0.25">
      <c r="A15" s="42" t="s">
        <v>26</v>
      </c>
      <c r="B15" s="8" t="s">
        <v>67</v>
      </c>
      <c r="C15" s="48">
        <f>FBiH!C14</f>
        <v>918</v>
      </c>
      <c r="D15" s="31">
        <f t="shared" si="0"/>
        <v>0.80755832365670865</v>
      </c>
      <c r="E15" s="48">
        <f>FBiH!E14</f>
        <v>1682342</v>
      </c>
      <c r="F15" s="31">
        <f t="shared" si="1"/>
        <v>0.74755833958849216</v>
      </c>
      <c r="G15" s="48">
        <f>FBiH!G14</f>
        <v>0</v>
      </c>
      <c r="H15" s="66">
        <f t="shared" si="2"/>
        <v>0</v>
      </c>
      <c r="I15" s="48">
        <f>FBiH!I14</f>
        <v>0</v>
      </c>
      <c r="J15" s="31">
        <f t="shared" si="3"/>
        <v>0</v>
      </c>
      <c r="K15" s="48">
        <f>FBiH!K14</f>
        <v>918</v>
      </c>
      <c r="L15" s="66">
        <f t="shared" si="4"/>
        <v>0.71614126237449971</v>
      </c>
      <c r="M15" s="48">
        <f>FBiH!M14</f>
        <v>1682342</v>
      </c>
      <c r="N15" s="31">
        <f t="shared" si="5"/>
        <v>0.55655621207751149</v>
      </c>
    </row>
    <row r="16" spans="1:14" x14ac:dyDescent="0.25">
      <c r="A16" s="42" t="s">
        <v>27</v>
      </c>
      <c r="B16" s="8" t="s">
        <v>1</v>
      </c>
      <c r="C16" s="48">
        <f>FBiH!C15</f>
        <v>5740</v>
      </c>
      <c r="D16" s="31">
        <f t="shared" si="0"/>
        <v>5.0494387557619902</v>
      </c>
      <c r="E16" s="48">
        <f>FBiH!E15</f>
        <v>13337254</v>
      </c>
      <c r="F16" s="31">
        <f t="shared" si="1"/>
        <v>5.9264854916003857</v>
      </c>
      <c r="G16" s="48">
        <f>FBiH!G15</f>
        <v>438</v>
      </c>
      <c r="H16" s="66">
        <f t="shared" si="2"/>
        <v>3.0183998346082279</v>
      </c>
      <c r="I16" s="48">
        <f>FBiH!I15</f>
        <v>3843817</v>
      </c>
      <c r="J16" s="31">
        <f t="shared" si="3"/>
        <v>4.9769621328763769</v>
      </c>
      <c r="K16" s="48">
        <f>FBiH!K15</f>
        <v>6178</v>
      </c>
      <c r="L16" s="66">
        <f t="shared" si="4"/>
        <v>4.8195214803373192</v>
      </c>
      <c r="M16" s="48">
        <f>FBiH!M15</f>
        <v>17181071</v>
      </c>
      <c r="N16" s="31">
        <f t="shared" si="5"/>
        <v>5.6838810391672929</v>
      </c>
    </row>
    <row r="17" spans="1:14" x14ac:dyDescent="0.25">
      <c r="A17" s="42" t="s">
        <v>28</v>
      </c>
      <c r="B17" s="8" t="s">
        <v>10</v>
      </c>
      <c r="C17" s="48">
        <f>RS!C12</f>
        <v>2397</v>
      </c>
      <c r="D17" s="31">
        <f t="shared" si="0"/>
        <v>2.1086245117702944</v>
      </c>
      <c r="E17" s="48">
        <f>RS!E12</f>
        <v>6878762</v>
      </c>
      <c r="F17" s="31">
        <f t="shared" si="1"/>
        <v>3.0566174411293399</v>
      </c>
      <c r="G17" s="48">
        <f>RS!G12</f>
        <v>0</v>
      </c>
      <c r="H17" s="66">
        <f t="shared" si="2"/>
        <v>0</v>
      </c>
      <c r="I17" s="48">
        <f>RS!I12</f>
        <v>0</v>
      </c>
      <c r="J17" s="31">
        <f t="shared" si="3"/>
        <v>0</v>
      </c>
      <c r="K17" s="48">
        <f>RS!K12</f>
        <v>2397</v>
      </c>
      <c r="L17" s="66">
        <f t="shared" si="4"/>
        <v>1.8699244073111938</v>
      </c>
      <c r="M17" s="48">
        <f>RS!M12</f>
        <v>6878762</v>
      </c>
      <c r="N17" s="31">
        <f t="shared" si="5"/>
        <v>2.2756477116440812</v>
      </c>
    </row>
    <row r="18" spans="1:14" x14ac:dyDescent="0.25">
      <c r="A18" s="42" t="s">
        <v>29</v>
      </c>
      <c r="B18" s="8" t="s">
        <v>11</v>
      </c>
      <c r="C18" s="48">
        <f>RS!C13</f>
        <v>3668</v>
      </c>
      <c r="D18" s="31">
        <f t="shared" si="0"/>
        <v>3.2267145219747349</v>
      </c>
      <c r="E18" s="48">
        <f>RS!E13</f>
        <v>9505955</v>
      </c>
      <c r="F18" s="31">
        <f t="shared" si="1"/>
        <v>4.2240257545748277</v>
      </c>
      <c r="G18" s="48">
        <f>RS!G13</f>
        <v>0</v>
      </c>
      <c r="H18" s="66">
        <f t="shared" si="2"/>
        <v>0</v>
      </c>
      <c r="I18" s="48">
        <f>RS!I13</f>
        <v>0</v>
      </c>
      <c r="J18" s="31">
        <f t="shared" si="3"/>
        <v>0</v>
      </c>
      <c r="K18" s="48">
        <f>RS!K13</f>
        <v>3668</v>
      </c>
      <c r="L18" s="66">
        <f t="shared" si="4"/>
        <v>2.8614446082676088</v>
      </c>
      <c r="M18" s="48">
        <f>RS!M13</f>
        <v>9505955</v>
      </c>
      <c r="N18" s="31">
        <f t="shared" si="5"/>
        <v>3.1447816834979339</v>
      </c>
    </row>
    <row r="19" spans="1:14" x14ac:dyDescent="0.25">
      <c r="A19" s="42" t="s">
        <v>30</v>
      </c>
      <c r="B19" s="8" t="s">
        <v>2</v>
      </c>
      <c r="C19" s="48">
        <f>FBiH!C16</f>
        <v>9945</v>
      </c>
      <c r="D19" s="31">
        <f t="shared" si="0"/>
        <v>8.7485485062810096</v>
      </c>
      <c r="E19" s="48">
        <f>FBiH!E16</f>
        <v>20322598</v>
      </c>
      <c r="F19" s="31">
        <f t="shared" si="1"/>
        <v>9.0304632571762529</v>
      </c>
      <c r="G19" s="48">
        <f>FBiH!G16</f>
        <v>0</v>
      </c>
      <c r="H19" s="66">
        <f t="shared" si="2"/>
        <v>0</v>
      </c>
      <c r="I19" s="48">
        <f>FBiH!I16</f>
        <v>0</v>
      </c>
      <c r="J19" s="31">
        <f t="shared" si="3"/>
        <v>0</v>
      </c>
      <c r="K19" s="48">
        <f>FBiH!K16</f>
        <v>9945</v>
      </c>
      <c r="L19" s="66">
        <f t="shared" si="4"/>
        <v>7.7581970090570804</v>
      </c>
      <c r="M19" s="48">
        <f>FBiH!M16</f>
        <v>20322598</v>
      </c>
      <c r="N19" s="31">
        <f t="shared" si="5"/>
        <v>6.723168156328506</v>
      </c>
    </row>
    <row r="20" spans="1:14" x14ac:dyDescent="0.25">
      <c r="A20" s="42" t="s">
        <v>31</v>
      </c>
      <c r="B20" s="8" t="s">
        <v>19</v>
      </c>
      <c r="C20" s="48">
        <f>RS!C14</f>
        <v>973</v>
      </c>
      <c r="D20" s="31">
        <f t="shared" si="0"/>
        <v>0.85594144762306912</v>
      </c>
      <c r="E20" s="48">
        <f>RS!E14</f>
        <v>3016516</v>
      </c>
      <c r="F20" s="31">
        <f t="shared" si="1"/>
        <v>1.3404062267375598</v>
      </c>
      <c r="G20" s="48">
        <f>RS!G14</f>
        <v>0</v>
      </c>
      <c r="H20" s="66">
        <f t="shared" si="2"/>
        <v>0</v>
      </c>
      <c r="I20" s="48">
        <f>RS!I14</f>
        <v>0</v>
      </c>
      <c r="J20" s="31">
        <f t="shared" si="3"/>
        <v>0</v>
      </c>
      <c r="K20" s="48">
        <f>RS!K14</f>
        <v>973</v>
      </c>
      <c r="L20" s="66">
        <f t="shared" si="4"/>
        <v>0.75904732929236196</v>
      </c>
      <c r="M20" s="48">
        <f>RS!M14</f>
        <v>3016516</v>
      </c>
      <c r="N20" s="31">
        <f t="shared" si="5"/>
        <v>0.99793069342096108</v>
      </c>
    </row>
    <row r="21" spans="1:14" x14ac:dyDescent="0.25">
      <c r="A21" s="42" t="s">
        <v>32</v>
      </c>
      <c r="B21" s="8" t="s">
        <v>13</v>
      </c>
      <c r="C21" s="48">
        <f>RS!C15</f>
        <v>958</v>
      </c>
      <c r="D21" s="31">
        <f t="shared" si="0"/>
        <v>0.8427460501776981</v>
      </c>
      <c r="E21" s="48">
        <f>RS!E15</f>
        <v>3436771</v>
      </c>
      <c r="F21" s="31">
        <f t="shared" si="1"/>
        <v>1.527148952059618</v>
      </c>
      <c r="G21" s="48">
        <f>RS!G15</f>
        <v>1536</v>
      </c>
      <c r="H21" s="66">
        <f t="shared" si="2"/>
        <v>10.585073392598717</v>
      </c>
      <c r="I21" s="48">
        <f>RS!I15</f>
        <v>10138760</v>
      </c>
      <c r="J21" s="31">
        <f t="shared" si="3"/>
        <v>13.127634482682629</v>
      </c>
      <c r="K21" s="48">
        <f>RS!K15</f>
        <v>2494</v>
      </c>
      <c r="L21" s="66">
        <f t="shared" si="4"/>
        <v>1.9455951071481508</v>
      </c>
      <c r="M21" s="48">
        <f>RS!M15</f>
        <v>13575531</v>
      </c>
      <c r="N21" s="31">
        <f t="shared" si="5"/>
        <v>4.4910880845278971</v>
      </c>
    </row>
    <row r="22" spans="1:14" x14ac:dyDescent="0.25">
      <c r="A22" s="42" t="s">
        <v>33</v>
      </c>
      <c r="B22" s="8" t="s">
        <v>3</v>
      </c>
      <c r="C22" s="48">
        <f>FBiH!C17</f>
        <v>5177</v>
      </c>
      <c r="D22" s="31">
        <f t="shared" si="0"/>
        <v>4.5541715049790632</v>
      </c>
      <c r="E22" s="48">
        <f>FBiH!E17</f>
        <v>8394155</v>
      </c>
      <c r="F22" s="31">
        <f t="shared" si="1"/>
        <v>3.7299910327676775</v>
      </c>
      <c r="G22" s="48">
        <f>FBiH!G17</f>
        <v>1943</v>
      </c>
      <c r="H22" s="66">
        <f t="shared" si="2"/>
        <v>13.389842188684447</v>
      </c>
      <c r="I22" s="48">
        <f>FBiH!I17</f>
        <v>16231674</v>
      </c>
      <c r="J22" s="31">
        <f t="shared" si="3"/>
        <v>21.016720320242619</v>
      </c>
      <c r="K22" s="48">
        <f>FBiH!K17</f>
        <v>7120</v>
      </c>
      <c r="L22" s="66">
        <f t="shared" si="4"/>
        <v>5.5543853900941595</v>
      </c>
      <c r="M22" s="48">
        <f>FBiH!M17</f>
        <v>24625829</v>
      </c>
      <c r="N22" s="31">
        <f t="shared" si="5"/>
        <v>8.1467728366221213</v>
      </c>
    </row>
    <row r="23" spans="1:14" x14ac:dyDescent="0.25">
      <c r="A23" s="42" t="s">
        <v>34</v>
      </c>
      <c r="B23" s="8" t="s">
        <v>14</v>
      </c>
      <c r="C23" s="48">
        <f>RS!C16</f>
        <v>489</v>
      </c>
      <c r="D23" s="31">
        <f t="shared" si="0"/>
        <v>0.43016995671909636</v>
      </c>
      <c r="E23" s="48">
        <f>RS!E16</f>
        <v>1690994</v>
      </c>
      <c r="F23" s="31">
        <f t="shared" si="1"/>
        <v>0.75140290552937672</v>
      </c>
      <c r="G23" s="48">
        <f>RS!G16</f>
        <v>0</v>
      </c>
      <c r="H23" s="67">
        <f t="shared" si="2"/>
        <v>0</v>
      </c>
      <c r="I23" s="48">
        <f>RS!I16</f>
        <v>0</v>
      </c>
      <c r="J23" s="31">
        <f t="shared" si="3"/>
        <v>0</v>
      </c>
      <c r="K23" s="48">
        <f>RS!K16</f>
        <v>489</v>
      </c>
      <c r="L23" s="67">
        <f t="shared" si="4"/>
        <v>0.38147394041517468</v>
      </c>
      <c r="M23" s="48">
        <f>RS!M16</f>
        <v>1690994</v>
      </c>
      <c r="N23" s="31">
        <f t="shared" si="5"/>
        <v>0.55941848642297431</v>
      </c>
    </row>
    <row r="24" spans="1:14" x14ac:dyDescent="0.25">
      <c r="A24" s="42" t="s">
        <v>35</v>
      </c>
      <c r="B24" s="8" t="s">
        <v>15</v>
      </c>
      <c r="C24" s="48">
        <f>RS!C17</f>
        <v>2059</v>
      </c>
      <c r="D24" s="31">
        <f t="shared" ref="D24:D35" si="6">C24/C$36*100</f>
        <v>1.8112882226679334</v>
      </c>
      <c r="E24" s="48">
        <f>RS!E17</f>
        <v>5105515</v>
      </c>
      <c r="F24" s="31">
        <f t="shared" ref="F24:F35" si="7">E24/E$36*100</f>
        <v>2.2686649421723648</v>
      </c>
      <c r="G24" s="48">
        <f>RS!G17</f>
        <v>0</v>
      </c>
      <c r="H24" s="67">
        <f t="shared" ref="H24:H35" si="8">G24/G$36*100</f>
        <v>0</v>
      </c>
      <c r="I24" s="48">
        <f>RS!I17</f>
        <v>0</v>
      </c>
      <c r="J24" s="31">
        <f t="shared" ref="J24:J35" si="9">I24/I$36*100</f>
        <v>0</v>
      </c>
      <c r="K24" s="48">
        <f>RS!K17</f>
        <v>2059</v>
      </c>
      <c r="L24" s="67">
        <f t="shared" ref="L24:L35" si="10">K24/K$36*100</f>
        <v>1.6062471233432407</v>
      </c>
      <c r="M24" s="48">
        <f>RS!M17</f>
        <v>5105515</v>
      </c>
      <c r="N24" s="31">
        <f t="shared" ref="N24:N35" si="11">M24/M$36*100</f>
        <v>1.6890181004248341</v>
      </c>
    </row>
    <row r="25" spans="1:14" x14ac:dyDescent="0.25">
      <c r="A25" s="42" t="s">
        <v>36</v>
      </c>
      <c r="B25" s="8" t="s">
        <v>16</v>
      </c>
      <c r="C25" s="48">
        <f>RS!C18</f>
        <v>1229</v>
      </c>
      <c r="D25" s="31">
        <f t="shared" si="6"/>
        <v>1.0811428973574018</v>
      </c>
      <c r="E25" s="48">
        <f>RS!E18</f>
        <v>4185979</v>
      </c>
      <c r="F25" s="31">
        <f t="shared" si="7"/>
        <v>1.8600638341028739</v>
      </c>
      <c r="G25" s="48">
        <f>RS!G18</f>
        <v>0</v>
      </c>
      <c r="H25" s="67">
        <f t="shared" si="8"/>
        <v>0</v>
      </c>
      <c r="I25" s="48">
        <f>RS!I18</f>
        <v>0</v>
      </c>
      <c r="J25" s="31">
        <f t="shared" si="9"/>
        <v>0</v>
      </c>
      <c r="K25" s="48">
        <f>RS!K18</f>
        <v>1229</v>
      </c>
      <c r="L25" s="67">
        <f t="shared" si="10"/>
        <v>0.95875556803732054</v>
      </c>
      <c r="M25" s="48">
        <f>RS!M18</f>
        <v>4185979</v>
      </c>
      <c r="N25" s="31">
        <f t="shared" si="11"/>
        <v>1.3848151066049645</v>
      </c>
    </row>
    <row r="26" spans="1:14" x14ac:dyDescent="0.25">
      <c r="A26" s="42" t="s">
        <v>37</v>
      </c>
      <c r="B26" s="8" t="s">
        <v>8</v>
      </c>
      <c r="C26" s="48">
        <f>RS!C19</f>
        <v>2850</v>
      </c>
      <c r="D26" s="31">
        <f t="shared" si="6"/>
        <v>2.5071255146205003</v>
      </c>
      <c r="E26" s="48">
        <f>RS!E19</f>
        <v>7454010</v>
      </c>
      <c r="F26" s="31">
        <f t="shared" si="7"/>
        <v>3.3122321970657667</v>
      </c>
      <c r="G26" s="48">
        <f>RS!G19</f>
        <v>0</v>
      </c>
      <c r="H26" s="67">
        <f t="shared" si="8"/>
        <v>0</v>
      </c>
      <c r="I26" s="48">
        <f>RS!I19</f>
        <v>0</v>
      </c>
      <c r="J26" s="31">
        <f t="shared" si="9"/>
        <v>0</v>
      </c>
      <c r="K26" s="48">
        <f>RS!K19</f>
        <v>2850</v>
      </c>
      <c r="L26" s="67">
        <f t="shared" si="10"/>
        <v>2.2233143766528589</v>
      </c>
      <c r="M26" s="48">
        <f>RS!M19</f>
        <v>7454010</v>
      </c>
      <c r="N26" s="31">
        <f t="shared" si="11"/>
        <v>2.4659525651668281</v>
      </c>
    </row>
    <row r="27" spans="1:14" x14ac:dyDescent="0.25">
      <c r="A27" s="42" t="s">
        <v>38</v>
      </c>
      <c r="B27" s="8" t="s">
        <v>12</v>
      </c>
      <c r="C27" s="48">
        <f>RS!C20</f>
        <v>819</v>
      </c>
      <c r="D27" s="31">
        <f t="shared" si="6"/>
        <v>0.72046870051725953</v>
      </c>
      <c r="E27" s="48">
        <f>RS!E20</f>
        <v>2758494</v>
      </c>
      <c r="F27" s="31">
        <f t="shared" si="7"/>
        <v>1.2257526676530801</v>
      </c>
      <c r="G27" s="48">
        <f>RS!G20</f>
        <v>0</v>
      </c>
      <c r="H27" s="67">
        <f t="shared" si="8"/>
        <v>0</v>
      </c>
      <c r="I27" s="48">
        <f>RS!I20</f>
        <v>0</v>
      </c>
      <c r="J27" s="31">
        <f t="shared" si="9"/>
        <v>0</v>
      </c>
      <c r="K27" s="48">
        <f>RS!K20</f>
        <v>819</v>
      </c>
      <c r="L27" s="67">
        <f t="shared" si="10"/>
        <v>0.63891034192234786</v>
      </c>
      <c r="M27" s="48">
        <f>RS!M20</f>
        <v>2758494</v>
      </c>
      <c r="N27" s="31">
        <f t="shared" si="11"/>
        <v>0.912571267719966</v>
      </c>
    </row>
    <row r="28" spans="1:14" x14ac:dyDescent="0.25">
      <c r="A28" s="42" t="s">
        <v>39</v>
      </c>
      <c r="B28" s="8" t="s">
        <v>53</v>
      </c>
      <c r="C28" s="48">
        <f>RS!C21</f>
        <v>1498</v>
      </c>
      <c r="D28" s="31">
        <f t="shared" si="6"/>
        <v>1.3177803582110559</v>
      </c>
      <c r="E28" s="48">
        <f>RS!E21</f>
        <v>4062870</v>
      </c>
      <c r="F28" s="31">
        <f t="shared" si="7"/>
        <v>1.8053596421915978</v>
      </c>
      <c r="G28" s="48">
        <f>RS!G21</f>
        <v>0</v>
      </c>
      <c r="H28" s="67">
        <f t="shared" si="8"/>
        <v>0</v>
      </c>
      <c r="I28" s="48">
        <f>RS!I21</f>
        <v>0</v>
      </c>
      <c r="J28" s="31">
        <f t="shared" si="9"/>
        <v>0</v>
      </c>
      <c r="K28" s="48">
        <f>RS!K21</f>
        <v>1498</v>
      </c>
      <c r="L28" s="67">
        <f t="shared" si="10"/>
        <v>1.1686052407810466</v>
      </c>
      <c r="M28" s="48">
        <f>RS!M21</f>
        <v>4062870</v>
      </c>
      <c r="N28" s="31">
        <f t="shared" si="11"/>
        <v>1.3440879068366356</v>
      </c>
    </row>
    <row r="29" spans="1:14" x14ac:dyDescent="0.25">
      <c r="A29" s="42" t="s">
        <v>40</v>
      </c>
      <c r="B29" s="8" t="s">
        <v>4</v>
      </c>
      <c r="C29" s="48">
        <f>FBiH!C18</f>
        <v>8824</v>
      </c>
      <c r="D29" s="31">
        <f t="shared" si="6"/>
        <v>7.7624124705302791</v>
      </c>
      <c r="E29" s="48">
        <f>FBiH!E18</f>
        <v>23843114</v>
      </c>
      <c r="F29" s="31">
        <f t="shared" si="7"/>
        <v>10.594824781441069</v>
      </c>
      <c r="G29" s="48">
        <f>FBiH!G18</f>
        <v>543</v>
      </c>
      <c r="H29" s="67">
        <f t="shared" si="8"/>
        <v>3.7419888360554063</v>
      </c>
      <c r="I29" s="48">
        <f>FBiH!I18</f>
        <v>2228668</v>
      </c>
      <c r="J29" s="31">
        <f t="shared" si="9"/>
        <v>2.8856722998918336</v>
      </c>
      <c r="K29" s="48">
        <f>FBiH!K18</f>
        <v>9367</v>
      </c>
      <c r="L29" s="67">
        <f t="shared" si="10"/>
        <v>7.3072932512657287</v>
      </c>
      <c r="M29" s="48">
        <f>FBiH!M18</f>
        <v>26071782</v>
      </c>
      <c r="N29" s="31">
        <f t="shared" si="11"/>
        <v>8.6251263013291286</v>
      </c>
    </row>
    <row r="30" spans="1:14" x14ac:dyDescent="0.25">
      <c r="A30" s="42" t="s">
        <v>41</v>
      </c>
      <c r="B30" s="8" t="s">
        <v>18</v>
      </c>
      <c r="C30" s="48">
        <f>RS!C22</f>
        <v>249</v>
      </c>
      <c r="D30" s="31">
        <f t="shared" si="6"/>
        <v>0.21904359759315953</v>
      </c>
      <c r="E30" s="48">
        <f>RS!E22</f>
        <v>902509</v>
      </c>
      <c r="F30" s="31">
        <f t="shared" si="7"/>
        <v>0.40103506273021211</v>
      </c>
      <c r="G30" s="48">
        <f>RS!G22</f>
        <v>0</v>
      </c>
      <c r="H30" s="67">
        <f t="shared" si="8"/>
        <v>0</v>
      </c>
      <c r="I30" s="48">
        <f>RS!I22</f>
        <v>0</v>
      </c>
      <c r="J30" s="31">
        <f t="shared" si="9"/>
        <v>0</v>
      </c>
      <c r="K30" s="48">
        <f>RS!K22</f>
        <v>249</v>
      </c>
      <c r="L30" s="67">
        <f t="shared" si="10"/>
        <v>0.19424746659177608</v>
      </c>
      <c r="M30" s="48">
        <f>RS!M22</f>
        <v>902509</v>
      </c>
      <c r="N30" s="31">
        <f t="shared" si="11"/>
        <v>0.29857008289982823</v>
      </c>
    </row>
    <row r="31" spans="1:14" x14ac:dyDescent="0.25">
      <c r="A31" s="42" t="s">
        <v>42</v>
      </c>
      <c r="B31" s="8" t="s">
        <v>17</v>
      </c>
      <c r="C31" s="48">
        <f>RS!C23</f>
        <v>1613</v>
      </c>
      <c r="D31" s="31">
        <f t="shared" si="6"/>
        <v>1.4189450719589007</v>
      </c>
      <c r="E31" s="48">
        <f>RS!E23</f>
        <v>3558224</v>
      </c>
      <c r="F31" s="31">
        <f t="shared" si="7"/>
        <v>1.5811172908504472</v>
      </c>
      <c r="G31" s="48">
        <f>RS!G23</f>
        <v>0</v>
      </c>
      <c r="H31" s="67">
        <f t="shared" si="8"/>
        <v>0</v>
      </c>
      <c r="I31" s="48">
        <f>RS!I23</f>
        <v>0</v>
      </c>
      <c r="J31" s="31">
        <f t="shared" si="9"/>
        <v>0</v>
      </c>
      <c r="K31" s="48">
        <f>RS!K23</f>
        <v>1613</v>
      </c>
      <c r="L31" s="67">
        <f t="shared" si="10"/>
        <v>1.2583179261547581</v>
      </c>
      <c r="M31" s="48">
        <f>RS!M23</f>
        <v>3558224</v>
      </c>
      <c r="N31" s="31">
        <f t="shared" si="11"/>
        <v>1.1771397677542921</v>
      </c>
    </row>
    <row r="32" spans="1:14" x14ac:dyDescent="0.25">
      <c r="A32" s="42" t="s">
        <v>43</v>
      </c>
      <c r="B32" s="8" t="s">
        <v>5</v>
      </c>
      <c r="C32" s="48">
        <f>FBiH!C19</f>
        <v>8797</v>
      </c>
      <c r="D32" s="31">
        <f t="shared" si="6"/>
        <v>7.7386607551286106</v>
      </c>
      <c r="E32" s="48">
        <f>FBiH!E19</f>
        <v>11387824</v>
      </c>
      <c r="F32" s="31">
        <f t="shared" si="7"/>
        <v>5.0602450637064171</v>
      </c>
      <c r="G32" s="48">
        <f>FBiH!G19</f>
        <v>4202</v>
      </c>
      <c r="H32" s="67">
        <f t="shared" si="8"/>
        <v>28.957342705533733</v>
      </c>
      <c r="I32" s="48">
        <f>FBiH!I19</f>
        <v>8239160</v>
      </c>
      <c r="J32" s="31">
        <f t="shared" si="9"/>
        <v>10.668038391710565</v>
      </c>
      <c r="K32" s="48">
        <f>FBiH!K19</f>
        <v>12999</v>
      </c>
      <c r="L32" s="67">
        <f t="shared" si="10"/>
        <v>10.140653888459829</v>
      </c>
      <c r="M32" s="48">
        <f>FBiH!M19</f>
        <v>19626984</v>
      </c>
      <c r="N32" s="31">
        <f t="shared" si="11"/>
        <v>6.4930435485447813</v>
      </c>
    </row>
    <row r="33" spans="1:14" x14ac:dyDescent="0.25">
      <c r="A33" s="42" t="s">
        <v>44</v>
      </c>
      <c r="B33" s="8" t="s">
        <v>6</v>
      </c>
      <c r="C33" s="48">
        <f>FBiH!C20</f>
        <v>14165</v>
      </c>
      <c r="D33" s="31">
        <f t="shared" si="6"/>
        <v>12.460853654245399</v>
      </c>
      <c r="E33" s="48">
        <f>FBiH!E20</f>
        <v>13538842</v>
      </c>
      <c r="F33" s="31">
        <f t="shared" si="7"/>
        <v>6.0160622783423001</v>
      </c>
      <c r="G33" s="48">
        <f>FBiH!G20</f>
        <v>2905</v>
      </c>
      <c r="H33" s="67">
        <f t="shared" si="8"/>
        <v>20.019295706705257</v>
      </c>
      <c r="I33" s="48">
        <f>FBiH!I20</f>
        <v>18826321</v>
      </c>
      <c r="J33" s="31">
        <f t="shared" si="9"/>
        <v>24.376261075481825</v>
      </c>
      <c r="K33" s="48">
        <f>FBiH!K20</f>
        <v>17070</v>
      </c>
      <c r="L33" s="67">
        <f t="shared" si="10"/>
        <v>13.316482950689226</v>
      </c>
      <c r="M33" s="48">
        <f>FBiH!M20</f>
        <v>32365163</v>
      </c>
      <c r="N33" s="31">
        <f t="shared" si="11"/>
        <v>10.70711693731193</v>
      </c>
    </row>
    <row r="34" spans="1:14" x14ac:dyDescent="0.25">
      <c r="A34" s="42" t="s">
        <v>45</v>
      </c>
      <c r="B34" s="8" t="s">
        <v>57</v>
      </c>
      <c r="C34" s="48">
        <f>FBiH!C21</f>
        <v>323</v>
      </c>
      <c r="D34" s="31">
        <f t="shared" si="6"/>
        <v>0.28414089165699002</v>
      </c>
      <c r="E34" s="48">
        <f>FBiH!E21</f>
        <v>434478</v>
      </c>
      <c r="F34" s="31">
        <f t="shared" si="7"/>
        <v>0.19306279714096711</v>
      </c>
      <c r="G34" s="48">
        <f>FBiH!G21</f>
        <v>2437</v>
      </c>
      <c r="H34" s="67">
        <f t="shared" si="8"/>
        <v>16.794156157397836</v>
      </c>
      <c r="I34" s="48">
        <f>FBiH!I21</f>
        <v>14907073</v>
      </c>
      <c r="J34" s="31">
        <f t="shared" si="9"/>
        <v>19.301631121623078</v>
      </c>
      <c r="K34" s="48">
        <f>FBiH!K21</f>
        <v>2760</v>
      </c>
      <c r="L34" s="67">
        <f t="shared" si="10"/>
        <v>2.153104448969084</v>
      </c>
      <c r="M34" s="48">
        <f>FBiH!M21</f>
        <v>15341551</v>
      </c>
      <c r="N34" s="31">
        <f t="shared" si="11"/>
        <v>5.0753268431472067</v>
      </c>
    </row>
    <row r="35" spans="1:14" x14ac:dyDescent="0.25">
      <c r="A35" s="42" t="s">
        <v>46</v>
      </c>
      <c r="B35" s="8" t="s">
        <v>21</v>
      </c>
      <c r="C35" s="48">
        <f>RS!C24</f>
        <v>3794</v>
      </c>
      <c r="D35" s="31">
        <f t="shared" si="6"/>
        <v>3.337555860515852</v>
      </c>
      <c r="E35" s="48">
        <f>RS!E24</f>
        <v>12063153</v>
      </c>
      <c r="F35" s="31">
        <f t="shared" si="7"/>
        <v>5.3603313873647203</v>
      </c>
      <c r="G35" s="48">
        <f>RS!G24</f>
        <v>249</v>
      </c>
      <c r="H35" s="67">
        <f t="shared" si="8"/>
        <v>1.7159396320033076</v>
      </c>
      <c r="I35" s="48">
        <f>RS!I24</f>
        <v>1360035</v>
      </c>
      <c r="J35" s="31">
        <f t="shared" si="9"/>
        <v>1.7609690301038068</v>
      </c>
      <c r="K35" s="48">
        <f>RS!K24</f>
        <v>4043</v>
      </c>
      <c r="L35" s="67">
        <f t="shared" si="10"/>
        <v>3.1539859736166695</v>
      </c>
      <c r="M35" s="48">
        <f>RS!M24</f>
        <v>13423188</v>
      </c>
      <c r="N35" s="31">
        <f t="shared" si="11"/>
        <v>4.4406896262973321</v>
      </c>
    </row>
    <row r="36" spans="1:14" ht="15.75" thickBot="1" x14ac:dyDescent="0.3">
      <c r="A36" s="55"/>
      <c r="B36" s="56" t="s">
        <v>52</v>
      </c>
      <c r="C36" s="69">
        <f t="shared" ref="C36:N36" si="12">SUM(C11:C35)</f>
        <v>113676</v>
      </c>
      <c r="D36" s="70">
        <f t="shared" si="12"/>
        <v>99.999999999999972</v>
      </c>
      <c r="E36" s="69">
        <f t="shared" si="12"/>
        <v>225044911</v>
      </c>
      <c r="F36" s="70">
        <f t="shared" si="12"/>
        <v>100</v>
      </c>
      <c r="G36" s="69">
        <f t="shared" si="12"/>
        <v>14511</v>
      </c>
      <c r="H36" s="70">
        <f t="shared" si="12"/>
        <v>100.00000000000001</v>
      </c>
      <c r="I36" s="69">
        <f t="shared" si="12"/>
        <v>77232193</v>
      </c>
      <c r="J36" s="71">
        <f t="shared" si="12"/>
        <v>99.999999999999986</v>
      </c>
      <c r="K36" s="69">
        <f t="shared" si="12"/>
        <v>128187</v>
      </c>
      <c r="L36" s="70">
        <f t="shared" si="12"/>
        <v>100</v>
      </c>
      <c r="M36" s="80">
        <f>SUM(M11:M35)</f>
        <v>302277104</v>
      </c>
      <c r="N36" s="57">
        <f t="shared" si="12"/>
        <v>100</v>
      </c>
    </row>
    <row r="39" spans="1:14" x14ac:dyDescent="0.25">
      <c r="B39" t="s">
        <v>62</v>
      </c>
    </row>
    <row r="40" spans="1:14" x14ac:dyDescent="0.25">
      <c r="B40" t="s">
        <v>63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4"/>
      <c r="C42" s="9"/>
    </row>
    <row r="43" spans="1:14" x14ac:dyDescent="0.25">
      <c r="B43" s="44"/>
    </row>
    <row r="44" spans="1:14" x14ac:dyDescent="0.25">
      <c r="B44" s="44"/>
      <c r="C44" s="9"/>
      <c r="E44" s="37"/>
      <c r="F44" s="37"/>
    </row>
    <row r="45" spans="1:14" x14ac:dyDescent="0.25">
      <c r="B45" s="44"/>
      <c r="C45" s="9"/>
      <c r="D45" s="19"/>
      <c r="I45" s="9"/>
    </row>
    <row r="46" spans="1:14" x14ac:dyDescent="0.25">
      <c r="B46" s="44"/>
      <c r="C46" s="9"/>
      <c r="I46" s="9"/>
    </row>
    <row r="47" spans="1:14" x14ac:dyDescent="0.25">
      <c r="B47" s="44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5"/>
      <c r="E49" s="45"/>
      <c r="F49" s="45"/>
    </row>
    <row r="50" spans="2:6" x14ac:dyDescent="0.25">
      <c r="B50" s="44"/>
      <c r="C50" s="45"/>
      <c r="D50" s="46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B74" s="44"/>
      <c r="C74" s="45"/>
      <c r="D74" s="45"/>
      <c r="E74" s="45"/>
      <c r="F74" s="45"/>
    </row>
    <row r="75" spans="2:6" x14ac:dyDescent="0.25">
      <c r="E75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E11:N35 E36:L36 N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8" t="s">
        <v>50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47" t="s">
        <v>61</v>
      </c>
      <c r="D10" s="53" t="s">
        <v>49</v>
      </c>
      <c r="E10" s="47" t="s">
        <v>61</v>
      </c>
      <c r="F10" s="7" t="s">
        <v>49</v>
      </c>
      <c r="G10" s="47" t="s">
        <v>61</v>
      </c>
      <c r="H10" s="53" t="s">
        <v>49</v>
      </c>
      <c r="I10" s="47" t="s">
        <v>61</v>
      </c>
      <c r="J10" s="7" t="s">
        <v>49</v>
      </c>
      <c r="K10" s="47" t="s">
        <v>61</v>
      </c>
      <c r="L10" s="53" t="s">
        <v>49</v>
      </c>
      <c r="M10" s="47" t="s">
        <v>61</v>
      </c>
      <c r="N10" s="11" t="s">
        <v>49</v>
      </c>
    </row>
    <row r="11" spans="1:14" x14ac:dyDescent="0.25">
      <c r="A11" s="42" t="s">
        <v>22</v>
      </c>
      <c r="B11" s="8" t="s">
        <v>51</v>
      </c>
      <c r="C11" s="49">
        <v>15174</v>
      </c>
      <c r="D11" s="31">
        <f t="shared" ref="D11:D21" si="0">C11/C$22*100</f>
        <v>16.929599464465024</v>
      </c>
      <c r="E11" s="50">
        <v>21937585</v>
      </c>
      <c r="F11" s="31">
        <f t="shared" ref="F11:F21" si="1">E11/E$22*100</f>
        <v>14.172347023632922</v>
      </c>
      <c r="G11" s="50">
        <v>258</v>
      </c>
      <c r="H11" s="68">
        <f t="shared" ref="H11:H21" si="2">G11/G$22*100</f>
        <v>2.0273455917020273</v>
      </c>
      <c r="I11" s="50">
        <v>1456685</v>
      </c>
      <c r="J11" s="31">
        <f t="shared" ref="J11:J21" si="3">I11/I$22*100</f>
        <v>2.2160500511475156</v>
      </c>
      <c r="K11" s="50">
        <f t="shared" ref="K11:K21" si="4">C11+G11</f>
        <v>15432</v>
      </c>
      <c r="L11" s="68">
        <f t="shared" ref="L11:L21" si="5">K11/K$22*100</f>
        <v>15.07679080855055</v>
      </c>
      <c r="M11" s="50">
        <f>E11+I11</f>
        <v>23394270</v>
      </c>
      <c r="N11" s="31">
        <f t="shared" ref="N11:N21" si="6">M11/M$22*100</f>
        <v>10.608449596522384</v>
      </c>
    </row>
    <row r="12" spans="1:14" x14ac:dyDescent="0.25">
      <c r="A12" s="42" t="s">
        <v>23</v>
      </c>
      <c r="B12" s="8" t="s">
        <v>64</v>
      </c>
      <c r="C12" s="48">
        <v>18364</v>
      </c>
      <c r="D12" s="31">
        <f t="shared" si="0"/>
        <v>20.488675666629476</v>
      </c>
      <c r="E12" s="50">
        <v>34786911</v>
      </c>
      <c r="F12" s="31">
        <f t="shared" si="1"/>
        <v>22.473402362759316</v>
      </c>
      <c r="G12" s="50">
        <v>0</v>
      </c>
      <c r="H12" s="68">
        <f t="shared" si="2"/>
        <v>0</v>
      </c>
      <c r="I12" s="50">
        <v>0</v>
      </c>
      <c r="J12" s="31">
        <f t="shared" si="3"/>
        <v>0</v>
      </c>
      <c r="K12" s="50">
        <f t="shared" si="4"/>
        <v>18364</v>
      </c>
      <c r="L12" s="68">
        <f t="shared" si="5"/>
        <v>17.941302903591385</v>
      </c>
      <c r="M12" s="50">
        <f t="shared" ref="M12:M21" si="7">E12+I12</f>
        <v>34786911</v>
      </c>
      <c r="N12" s="31">
        <f t="shared" si="6"/>
        <v>15.7745974532315</v>
      </c>
    </row>
    <row r="13" spans="1:14" x14ac:dyDescent="0.25">
      <c r="A13" s="42" t="s">
        <v>24</v>
      </c>
      <c r="B13" s="8" t="s">
        <v>0</v>
      </c>
      <c r="C13" s="48">
        <v>2203</v>
      </c>
      <c r="D13" s="31">
        <f t="shared" si="0"/>
        <v>2.4578824054446056</v>
      </c>
      <c r="E13" s="50">
        <v>5126372</v>
      </c>
      <c r="F13" s="31">
        <f t="shared" si="1"/>
        <v>3.3117922030266844</v>
      </c>
      <c r="G13" s="50">
        <v>0</v>
      </c>
      <c r="H13" s="68">
        <f t="shared" si="2"/>
        <v>0</v>
      </c>
      <c r="I13" s="52">
        <v>0</v>
      </c>
      <c r="J13" s="31">
        <f t="shared" si="3"/>
        <v>0</v>
      </c>
      <c r="K13" s="50">
        <f t="shared" si="4"/>
        <v>2203</v>
      </c>
      <c r="L13" s="68">
        <f t="shared" si="5"/>
        <v>2.1522920004689512</v>
      </c>
      <c r="M13" s="50">
        <f t="shared" si="7"/>
        <v>5126372</v>
      </c>
      <c r="N13" s="31">
        <f t="shared" si="6"/>
        <v>2.3246230369669005</v>
      </c>
    </row>
    <row r="14" spans="1:14" x14ac:dyDescent="0.25">
      <c r="A14" s="42" t="s">
        <v>25</v>
      </c>
      <c r="B14" s="8" t="s">
        <v>65</v>
      </c>
      <c r="C14" s="48">
        <v>918</v>
      </c>
      <c r="D14" s="31">
        <f t="shared" si="0"/>
        <v>1.0242106437576706</v>
      </c>
      <c r="E14" s="50">
        <v>1682342</v>
      </c>
      <c r="F14" s="31">
        <f t="shared" si="1"/>
        <v>1.0868440913816473</v>
      </c>
      <c r="G14" s="50">
        <v>0</v>
      </c>
      <c r="H14" s="68">
        <f t="shared" si="2"/>
        <v>0</v>
      </c>
      <c r="I14" s="50">
        <v>0</v>
      </c>
      <c r="J14" s="31">
        <f t="shared" si="3"/>
        <v>0</v>
      </c>
      <c r="K14" s="50">
        <f t="shared" si="4"/>
        <v>918</v>
      </c>
      <c r="L14" s="68">
        <f t="shared" si="5"/>
        <v>0.89686974872015324</v>
      </c>
      <c r="M14" s="50">
        <f t="shared" si="7"/>
        <v>1682342</v>
      </c>
      <c r="N14" s="31">
        <f t="shared" si="6"/>
        <v>0.76288083838959975</v>
      </c>
    </row>
    <row r="15" spans="1:14" x14ac:dyDescent="0.25">
      <c r="A15" s="42" t="s">
        <v>26</v>
      </c>
      <c r="B15" s="8" t="s">
        <v>1</v>
      </c>
      <c r="C15" s="48">
        <v>5740</v>
      </c>
      <c r="D15" s="31">
        <f t="shared" si="0"/>
        <v>6.4041057681579829</v>
      </c>
      <c r="E15" s="50">
        <v>13337254</v>
      </c>
      <c r="F15" s="31">
        <f t="shared" si="1"/>
        <v>8.61627166483167</v>
      </c>
      <c r="G15" s="50">
        <v>438</v>
      </c>
      <c r="H15" s="68">
        <f t="shared" si="2"/>
        <v>3.4417727487034413</v>
      </c>
      <c r="I15" s="52">
        <v>3843817</v>
      </c>
      <c r="J15" s="31">
        <f t="shared" si="3"/>
        <v>5.8475860322936599</v>
      </c>
      <c r="K15" s="50">
        <f t="shared" si="4"/>
        <v>6178</v>
      </c>
      <c r="L15" s="68">
        <f t="shared" si="5"/>
        <v>6.0357966313650397</v>
      </c>
      <c r="M15" s="50">
        <f t="shared" si="7"/>
        <v>17181071</v>
      </c>
      <c r="N15" s="31">
        <f t="shared" si="6"/>
        <v>7.7909900893583099</v>
      </c>
    </row>
    <row r="16" spans="1:14" x14ac:dyDescent="0.25">
      <c r="A16" s="42" t="s">
        <v>27</v>
      </c>
      <c r="B16" s="8" t="s">
        <v>2</v>
      </c>
      <c r="C16" s="48">
        <v>9945</v>
      </c>
      <c r="D16" s="31">
        <f t="shared" si="0"/>
        <v>11.095615307374764</v>
      </c>
      <c r="E16" s="50">
        <v>20322598</v>
      </c>
      <c r="F16" s="31">
        <f t="shared" si="1"/>
        <v>13.129016310491259</v>
      </c>
      <c r="G16" s="50">
        <v>0</v>
      </c>
      <c r="H16" s="68">
        <f t="shared" si="2"/>
        <v>0</v>
      </c>
      <c r="I16" s="50">
        <v>0</v>
      </c>
      <c r="J16" s="31">
        <f t="shared" si="3"/>
        <v>0</v>
      </c>
      <c r="K16" s="50">
        <f t="shared" si="4"/>
        <v>9945</v>
      </c>
      <c r="L16" s="68">
        <f t="shared" si="5"/>
        <v>9.7160889444683267</v>
      </c>
      <c r="M16" s="50">
        <f t="shared" si="7"/>
        <v>20322598</v>
      </c>
      <c r="N16" s="31">
        <f t="shared" si="6"/>
        <v>9.2155581923858545</v>
      </c>
    </row>
    <row r="17" spans="1:20" x14ac:dyDescent="0.25">
      <c r="A17" s="42" t="s">
        <v>28</v>
      </c>
      <c r="B17" s="8" t="s">
        <v>3</v>
      </c>
      <c r="C17" s="49">
        <v>5177</v>
      </c>
      <c r="D17" s="31">
        <f t="shared" si="0"/>
        <v>5.7759678679013726</v>
      </c>
      <c r="E17" s="50">
        <v>8394155</v>
      </c>
      <c r="F17" s="31">
        <f t="shared" si="1"/>
        <v>5.4228793930673511</v>
      </c>
      <c r="G17" s="50">
        <v>1943</v>
      </c>
      <c r="H17" s="68">
        <f t="shared" si="2"/>
        <v>15.267955366965269</v>
      </c>
      <c r="I17" s="50">
        <v>16231674</v>
      </c>
      <c r="J17" s="31">
        <f t="shared" si="3"/>
        <v>24.693191731849922</v>
      </c>
      <c r="K17" s="50">
        <f t="shared" si="4"/>
        <v>7120</v>
      </c>
      <c r="L17" s="68">
        <f t="shared" si="5"/>
        <v>6.9561139552151321</v>
      </c>
      <c r="M17" s="50">
        <f t="shared" si="7"/>
        <v>24625829</v>
      </c>
      <c r="N17" s="31">
        <f t="shared" si="6"/>
        <v>11.166916758637017</v>
      </c>
    </row>
    <row r="18" spans="1:20" x14ac:dyDescent="0.25">
      <c r="A18" s="42" t="s">
        <v>29</v>
      </c>
      <c r="B18" s="8" t="s">
        <v>4</v>
      </c>
      <c r="C18" s="48">
        <v>8824</v>
      </c>
      <c r="D18" s="31">
        <f t="shared" si="0"/>
        <v>9.8449179962066271</v>
      </c>
      <c r="E18" s="50">
        <v>23843114</v>
      </c>
      <c r="F18" s="31">
        <f t="shared" si="1"/>
        <v>15.403376704046526</v>
      </c>
      <c r="G18" s="50">
        <v>543</v>
      </c>
      <c r="H18" s="68">
        <f t="shared" si="2"/>
        <v>4.2668552569542673</v>
      </c>
      <c r="I18" s="50">
        <v>2228668</v>
      </c>
      <c r="J18" s="31">
        <f t="shared" si="3"/>
        <v>3.3904652243901947</v>
      </c>
      <c r="K18" s="50">
        <f t="shared" si="4"/>
        <v>9367</v>
      </c>
      <c r="L18" s="68">
        <f t="shared" si="5"/>
        <v>9.1513931767556365</v>
      </c>
      <c r="M18" s="50">
        <f t="shared" si="7"/>
        <v>26071782</v>
      </c>
      <c r="N18" s="31">
        <f t="shared" si="6"/>
        <v>11.822603793087776</v>
      </c>
    </row>
    <row r="19" spans="1:20" x14ac:dyDescent="0.25">
      <c r="A19" s="42" t="s">
        <v>30</v>
      </c>
      <c r="B19" s="8" t="s">
        <v>5</v>
      </c>
      <c r="C19" s="48">
        <v>8797</v>
      </c>
      <c r="D19" s="31">
        <f t="shared" si="0"/>
        <v>9.8147941537431649</v>
      </c>
      <c r="E19" s="50">
        <v>11387824</v>
      </c>
      <c r="F19" s="31">
        <f t="shared" si="1"/>
        <v>7.3568806034053233</v>
      </c>
      <c r="G19" s="50">
        <v>4202</v>
      </c>
      <c r="H19" s="68">
        <f t="shared" si="2"/>
        <v>33.019016187333015</v>
      </c>
      <c r="I19" s="50">
        <v>8239160</v>
      </c>
      <c r="J19" s="31">
        <f t="shared" si="3"/>
        <v>12.534206736125221</v>
      </c>
      <c r="K19" s="50">
        <f t="shared" si="4"/>
        <v>12999</v>
      </c>
      <c r="L19" s="68">
        <f t="shared" si="5"/>
        <v>12.699792879753019</v>
      </c>
      <c r="M19" s="50">
        <f t="shared" si="7"/>
        <v>19626984</v>
      </c>
      <c r="N19" s="31">
        <f t="shared" si="6"/>
        <v>8.9001225725680388</v>
      </c>
    </row>
    <row r="20" spans="1:20" x14ac:dyDescent="0.25">
      <c r="A20" s="42" t="s">
        <v>31</v>
      </c>
      <c r="B20" s="8" t="s">
        <v>6</v>
      </c>
      <c r="C20" s="48">
        <v>14165</v>
      </c>
      <c r="D20" s="31">
        <f t="shared" si="0"/>
        <v>15.8038603146268</v>
      </c>
      <c r="E20" s="50">
        <v>13538842</v>
      </c>
      <c r="F20" s="31">
        <f t="shared" si="1"/>
        <v>8.7465036430462337</v>
      </c>
      <c r="G20" s="50">
        <v>2905</v>
      </c>
      <c r="H20" s="68">
        <f t="shared" si="2"/>
        <v>22.827282728272827</v>
      </c>
      <c r="I20" s="50">
        <v>18826321</v>
      </c>
      <c r="J20" s="31">
        <f t="shared" si="3"/>
        <v>28.640419593096343</v>
      </c>
      <c r="K20" s="50">
        <f t="shared" si="4"/>
        <v>17070</v>
      </c>
      <c r="L20" s="68">
        <f t="shared" si="5"/>
        <v>16.67708781116886</v>
      </c>
      <c r="M20" s="50">
        <f t="shared" si="7"/>
        <v>32365163</v>
      </c>
      <c r="N20" s="31">
        <f t="shared" si="6"/>
        <v>14.676422917608937</v>
      </c>
    </row>
    <row r="21" spans="1:20" x14ac:dyDescent="0.25">
      <c r="A21" s="42" t="s">
        <v>32</v>
      </c>
      <c r="B21" s="8" t="s">
        <v>57</v>
      </c>
      <c r="C21" s="48">
        <v>323</v>
      </c>
      <c r="D21" s="31">
        <f t="shared" si="0"/>
        <v>0.36037041169251366</v>
      </c>
      <c r="E21" s="20">
        <v>434478</v>
      </c>
      <c r="F21" s="31">
        <f t="shared" si="1"/>
        <v>0.28068600031106361</v>
      </c>
      <c r="G21" s="50">
        <v>2437</v>
      </c>
      <c r="H21" s="68">
        <f t="shared" si="2"/>
        <v>19.149772120069152</v>
      </c>
      <c r="I21" s="50">
        <v>14907073</v>
      </c>
      <c r="J21" s="31">
        <f t="shared" si="3"/>
        <v>22.678080631097146</v>
      </c>
      <c r="K21" s="50">
        <f t="shared" si="4"/>
        <v>2760</v>
      </c>
      <c r="L21" s="68">
        <f t="shared" si="5"/>
        <v>2.6964711399429442</v>
      </c>
      <c r="M21" s="50">
        <f t="shared" si="7"/>
        <v>15341551</v>
      </c>
      <c r="N21" s="31">
        <f t="shared" si="6"/>
        <v>6.9568347512436848</v>
      </c>
    </row>
    <row r="22" spans="1:20" ht="15.75" thickBot="1" x14ac:dyDescent="0.3">
      <c r="A22" s="55"/>
      <c r="B22" s="56" t="s">
        <v>52</v>
      </c>
      <c r="C22" s="69">
        <f>SUM(C11:C21)</f>
        <v>89630</v>
      </c>
      <c r="D22" s="70">
        <f t="shared" ref="D22:N22" si="8">SUM(D11:D21)</f>
        <v>100.00000000000001</v>
      </c>
      <c r="E22" s="69">
        <f>SUM(E11:E21)</f>
        <v>154791475</v>
      </c>
      <c r="F22" s="70">
        <f>SUM(F11:F21)</f>
        <v>100.00000000000001</v>
      </c>
      <c r="G22" s="69">
        <f>SUM(G11:G21)</f>
        <v>12726</v>
      </c>
      <c r="H22" s="70">
        <f t="shared" si="8"/>
        <v>100</v>
      </c>
      <c r="I22" s="69">
        <f>SUM(I11:I21)</f>
        <v>65733398</v>
      </c>
      <c r="J22" s="71">
        <f t="shared" si="8"/>
        <v>100</v>
      </c>
      <c r="K22" s="69">
        <f t="shared" si="8"/>
        <v>102356</v>
      </c>
      <c r="L22" s="70">
        <f t="shared" si="8"/>
        <v>100</v>
      </c>
      <c r="M22" s="80">
        <f>SUM(M11:M21)</f>
        <v>220524873</v>
      </c>
      <c r="N22" s="71">
        <f t="shared" si="8"/>
        <v>100</v>
      </c>
    </row>
    <row r="23" spans="1:20" x14ac:dyDescent="0.25">
      <c r="K23" s="62"/>
      <c r="L23" s="62"/>
      <c r="M23" s="63"/>
    </row>
    <row r="24" spans="1:20" x14ac:dyDescent="0.25">
      <c r="K24" s="62"/>
      <c r="L24" s="62"/>
      <c r="M24" s="62"/>
    </row>
    <row r="25" spans="1:20" x14ac:dyDescent="0.25">
      <c r="B25" t="s">
        <v>58</v>
      </c>
      <c r="C25" s="21"/>
      <c r="D25" s="21"/>
      <c r="E25" s="14"/>
      <c r="F25" s="14"/>
      <c r="G25" s="14"/>
      <c r="H25" s="22"/>
      <c r="I25" s="22"/>
      <c r="J25" s="40"/>
      <c r="K25" s="23"/>
      <c r="L25" s="64"/>
      <c r="M25" s="65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68</v>
      </c>
      <c r="C26" s="14"/>
      <c r="D26" s="25"/>
      <c r="E26" s="26"/>
      <c r="F26" s="14"/>
      <c r="G26" s="14"/>
      <c r="H26" s="14"/>
      <c r="I26" s="14"/>
      <c r="J26" s="40"/>
      <c r="K26" s="64"/>
      <c r="L26" s="64"/>
      <c r="M26" s="6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69</v>
      </c>
      <c r="C27" s="49"/>
      <c r="D27" s="15"/>
      <c r="E27" s="50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8"/>
      <c r="D28" s="15"/>
      <c r="E28" s="50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8"/>
      <c r="D29" s="15"/>
      <c r="E29" s="50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50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8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K11:N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8" t="s">
        <v>60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47" t="s">
        <v>61</v>
      </c>
      <c r="D10" s="53" t="s">
        <v>49</v>
      </c>
      <c r="E10" s="60" t="s">
        <v>61</v>
      </c>
      <c r="F10" s="7" t="s">
        <v>49</v>
      </c>
      <c r="G10" s="47" t="s">
        <v>61</v>
      </c>
      <c r="H10" s="53" t="s">
        <v>49</v>
      </c>
      <c r="I10" s="47" t="s">
        <v>61</v>
      </c>
      <c r="J10" s="7" t="s">
        <v>49</v>
      </c>
      <c r="K10" s="47" t="s">
        <v>61</v>
      </c>
      <c r="L10" s="53" t="s">
        <v>49</v>
      </c>
      <c r="M10" s="47" t="s">
        <v>61</v>
      </c>
      <c r="N10" s="11" t="s">
        <v>49</v>
      </c>
    </row>
    <row r="11" spans="1:14" x14ac:dyDescent="0.25">
      <c r="A11" s="54" t="s">
        <v>22</v>
      </c>
      <c r="B11" s="10" t="s">
        <v>9</v>
      </c>
      <c r="C11" s="49">
        <v>1450</v>
      </c>
      <c r="D11" s="31">
        <f>C11/C$25*100</f>
        <v>6.0301089578308247</v>
      </c>
      <c r="E11" s="50">
        <v>5633684</v>
      </c>
      <c r="F11" s="31">
        <f t="shared" ref="F11:F24" si="0">E11/E$25*100</f>
        <v>8.0190867817482978</v>
      </c>
      <c r="G11" s="50">
        <v>0</v>
      </c>
      <c r="H11" s="68">
        <f t="shared" ref="H11:H24" si="1">G11/G$25*100</f>
        <v>0</v>
      </c>
      <c r="I11" s="61">
        <v>0</v>
      </c>
      <c r="J11" s="31">
        <f t="shared" ref="J11:J24" si="2">I11/I$25*100</f>
        <v>0</v>
      </c>
      <c r="K11" s="50">
        <f>C11+G11</f>
        <v>1450</v>
      </c>
      <c r="L11" s="68">
        <f t="shared" ref="L11:L24" si="3">K11/K$25*100</f>
        <v>5.6134102435058644</v>
      </c>
      <c r="M11" s="50">
        <f t="shared" ref="M11:M24" si="4">E11+I11</f>
        <v>5633684</v>
      </c>
      <c r="N11" s="31">
        <f t="shared" ref="N11:N24" si="5">M11/M$25*100</f>
        <v>6.8911685113523085</v>
      </c>
    </row>
    <row r="12" spans="1:14" x14ac:dyDescent="0.25">
      <c r="A12" s="54" t="s">
        <v>23</v>
      </c>
      <c r="B12" s="10" t="s">
        <v>10</v>
      </c>
      <c r="C12" s="48">
        <v>2397</v>
      </c>
      <c r="D12" s="31">
        <f t="shared" ref="D12:D24" si="6">C12/C$25*100</f>
        <v>9.9683939116693008</v>
      </c>
      <c r="E12" s="50">
        <v>6878762</v>
      </c>
      <c r="F12" s="31">
        <f t="shared" si="0"/>
        <v>9.7913531232835354</v>
      </c>
      <c r="G12" s="50">
        <v>0</v>
      </c>
      <c r="H12" s="68">
        <f t="shared" si="1"/>
        <v>0</v>
      </c>
      <c r="I12" s="61">
        <v>0</v>
      </c>
      <c r="J12" s="31">
        <f t="shared" si="2"/>
        <v>0</v>
      </c>
      <c r="K12" s="50">
        <f t="shared" ref="K12:K24" si="7">C12+G12</f>
        <v>2397</v>
      </c>
      <c r="L12" s="68">
        <f t="shared" si="3"/>
        <v>9.2795478301265923</v>
      </c>
      <c r="M12" s="50">
        <f t="shared" si="4"/>
        <v>6878762</v>
      </c>
      <c r="N12" s="31">
        <f t="shared" si="5"/>
        <v>8.4141581408341022</v>
      </c>
    </row>
    <row r="13" spans="1:14" x14ac:dyDescent="0.25">
      <c r="A13" s="54" t="s">
        <v>24</v>
      </c>
      <c r="B13" s="10" t="s">
        <v>11</v>
      </c>
      <c r="C13" s="48">
        <v>3668</v>
      </c>
      <c r="D13" s="31">
        <f t="shared" si="6"/>
        <v>15.25409631539549</v>
      </c>
      <c r="E13" s="50">
        <v>9505955</v>
      </c>
      <c r="F13" s="31">
        <f t="shared" si="0"/>
        <v>13.53094672835646</v>
      </c>
      <c r="G13" s="50">
        <v>0</v>
      </c>
      <c r="H13" s="68">
        <f t="shared" si="1"/>
        <v>0</v>
      </c>
      <c r="I13" s="61">
        <v>0</v>
      </c>
      <c r="J13" s="31">
        <f t="shared" si="2"/>
        <v>0</v>
      </c>
      <c r="K13" s="50">
        <f t="shared" si="7"/>
        <v>3668</v>
      </c>
      <c r="L13" s="68">
        <f t="shared" si="3"/>
        <v>14.199992257365182</v>
      </c>
      <c r="M13" s="50">
        <f t="shared" si="4"/>
        <v>9505955</v>
      </c>
      <c r="N13" s="31">
        <f t="shared" si="5"/>
        <v>11.627762183028375</v>
      </c>
    </row>
    <row r="14" spans="1:14" x14ac:dyDescent="0.25">
      <c r="A14" s="54" t="s">
        <v>25</v>
      </c>
      <c r="B14" s="10" t="s">
        <v>19</v>
      </c>
      <c r="C14" s="48">
        <v>973</v>
      </c>
      <c r="D14" s="31">
        <f>C14/C$25*100</f>
        <v>4.0464110454961322</v>
      </c>
      <c r="E14" s="50">
        <v>3016516</v>
      </c>
      <c r="F14" s="31">
        <f t="shared" si="0"/>
        <v>4.2937629413599065</v>
      </c>
      <c r="G14" s="50">
        <v>0</v>
      </c>
      <c r="H14" s="68">
        <f t="shared" si="1"/>
        <v>0</v>
      </c>
      <c r="I14" s="61">
        <v>0</v>
      </c>
      <c r="J14" s="31">
        <f t="shared" si="2"/>
        <v>0</v>
      </c>
      <c r="K14" s="50">
        <f>C14+G14</f>
        <v>973</v>
      </c>
      <c r="L14" s="68">
        <f t="shared" si="3"/>
        <v>3.7667918392629014</v>
      </c>
      <c r="M14" s="50">
        <f t="shared" si="4"/>
        <v>3016516</v>
      </c>
      <c r="N14" s="31">
        <f t="shared" si="5"/>
        <v>3.6898271314455013</v>
      </c>
    </row>
    <row r="15" spans="1:14" x14ac:dyDescent="0.25">
      <c r="A15" s="54" t="s">
        <v>26</v>
      </c>
      <c r="B15" s="10" t="s">
        <v>13</v>
      </c>
      <c r="C15" s="48">
        <v>958</v>
      </c>
      <c r="D15" s="31">
        <f>C15/C$25*100</f>
        <v>3.9840306080013308</v>
      </c>
      <c r="E15" s="50">
        <v>3436771</v>
      </c>
      <c r="F15" s="31">
        <f t="shared" si="0"/>
        <v>4.8919614408610563</v>
      </c>
      <c r="G15" s="50">
        <v>1536</v>
      </c>
      <c r="H15" s="68">
        <f t="shared" si="1"/>
        <v>86.050420168067234</v>
      </c>
      <c r="I15" s="61">
        <v>10138760</v>
      </c>
      <c r="J15" s="31">
        <f t="shared" si="2"/>
        <v>88.17236936565962</v>
      </c>
      <c r="K15" s="50">
        <f>C15+G15</f>
        <v>2494</v>
      </c>
      <c r="L15" s="68">
        <f t="shared" si="3"/>
        <v>9.6550656188300881</v>
      </c>
      <c r="M15" s="50">
        <f t="shared" si="4"/>
        <v>13575531</v>
      </c>
      <c r="N15" s="31">
        <f t="shared" si="5"/>
        <v>16.605700950228503</v>
      </c>
    </row>
    <row r="16" spans="1:14" x14ac:dyDescent="0.25">
      <c r="A16" s="54" t="s">
        <v>27</v>
      </c>
      <c r="B16" s="10" t="s">
        <v>14</v>
      </c>
      <c r="C16" s="48">
        <v>489</v>
      </c>
      <c r="D16" s="31">
        <f t="shared" si="6"/>
        <v>2.0336022623305334</v>
      </c>
      <c r="E16" s="50">
        <v>1690994</v>
      </c>
      <c r="F16" s="31">
        <f t="shared" si="0"/>
        <v>2.4069911683750242</v>
      </c>
      <c r="G16" s="50">
        <v>0</v>
      </c>
      <c r="H16" s="68">
        <f t="shared" si="1"/>
        <v>0</v>
      </c>
      <c r="I16" s="61">
        <v>0</v>
      </c>
      <c r="J16" s="31">
        <f t="shared" si="2"/>
        <v>0</v>
      </c>
      <c r="K16" s="50">
        <f t="shared" si="7"/>
        <v>489</v>
      </c>
      <c r="L16" s="68">
        <f t="shared" si="3"/>
        <v>1.8930742131547367</v>
      </c>
      <c r="M16" s="50">
        <f t="shared" si="4"/>
        <v>1690994</v>
      </c>
      <c r="N16" s="31">
        <f t="shared" si="5"/>
        <v>2.0684377408611638</v>
      </c>
    </row>
    <row r="17" spans="1:14" x14ac:dyDescent="0.25">
      <c r="A17" s="54" t="s">
        <v>28</v>
      </c>
      <c r="B17" s="10" t="s">
        <v>15</v>
      </c>
      <c r="C17" s="49">
        <v>2059</v>
      </c>
      <c r="D17" s="31">
        <f t="shared" si="6"/>
        <v>8.5627547201197718</v>
      </c>
      <c r="E17" s="50">
        <v>5105515</v>
      </c>
      <c r="F17" s="31">
        <f t="shared" si="0"/>
        <v>7.267281560434995</v>
      </c>
      <c r="G17" s="50">
        <v>0</v>
      </c>
      <c r="H17" s="68">
        <f t="shared" si="1"/>
        <v>0</v>
      </c>
      <c r="I17" s="61">
        <v>0</v>
      </c>
      <c r="J17" s="31">
        <f t="shared" si="2"/>
        <v>0</v>
      </c>
      <c r="K17" s="50">
        <f t="shared" si="7"/>
        <v>2059</v>
      </c>
      <c r="L17" s="68">
        <f t="shared" si="3"/>
        <v>7.971042545778328</v>
      </c>
      <c r="M17" s="50">
        <f t="shared" si="4"/>
        <v>5105515</v>
      </c>
      <c r="N17" s="31">
        <f t="shared" si="5"/>
        <v>6.245107855221713</v>
      </c>
    </row>
    <row r="18" spans="1:14" x14ac:dyDescent="0.25">
      <c r="A18" s="54" t="s">
        <v>29</v>
      </c>
      <c r="B18" s="10" t="s">
        <v>16</v>
      </c>
      <c r="C18" s="48">
        <v>1229</v>
      </c>
      <c r="D18" s="31">
        <f t="shared" si="6"/>
        <v>5.1110371787407471</v>
      </c>
      <c r="E18" s="50">
        <v>4185979</v>
      </c>
      <c r="F18" s="31">
        <f t="shared" si="0"/>
        <v>5.9583975365987794</v>
      </c>
      <c r="G18" s="50">
        <v>0</v>
      </c>
      <c r="H18" s="68">
        <f t="shared" si="1"/>
        <v>0</v>
      </c>
      <c r="I18" s="61">
        <v>0</v>
      </c>
      <c r="J18" s="31">
        <f t="shared" si="2"/>
        <v>0</v>
      </c>
      <c r="K18" s="50">
        <f t="shared" si="7"/>
        <v>1229</v>
      </c>
      <c r="L18" s="68">
        <f t="shared" si="3"/>
        <v>4.7578490960473845</v>
      </c>
      <c r="M18" s="50">
        <f t="shared" si="4"/>
        <v>4185979</v>
      </c>
      <c r="N18" s="31">
        <f t="shared" si="5"/>
        <v>5.1203238722622748</v>
      </c>
    </row>
    <row r="19" spans="1:14" x14ac:dyDescent="0.25">
      <c r="A19" s="54" t="s">
        <v>30</v>
      </c>
      <c r="B19" s="10" t="s">
        <v>8</v>
      </c>
      <c r="C19" s="48">
        <v>2850</v>
      </c>
      <c r="D19" s="31">
        <f t="shared" si="6"/>
        <v>11.85228312401231</v>
      </c>
      <c r="E19" s="50">
        <v>7454010</v>
      </c>
      <c r="F19" s="31">
        <f t="shared" si="0"/>
        <v>10.610171437024091</v>
      </c>
      <c r="G19" s="50">
        <v>0</v>
      </c>
      <c r="H19" s="68">
        <f t="shared" si="1"/>
        <v>0</v>
      </c>
      <c r="I19" s="61">
        <v>0</v>
      </c>
      <c r="J19" s="31">
        <f t="shared" si="2"/>
        <v>0</v>
      </c>
      <c r="K19" s="50">
        <f t="shared" si="7"/>
        <v>2850</v>
      </c>
      <c r="L19" s="68">
        <f t="shared" si="3"/>
        <v>11.03325461654601</v>
      </c>
      <c r="M19" s="50">
        <f t="shared" si="4"/>
        <v>7454010</v>
      </c>
      <c r="N19" s="31">
        <f t="shared" si="5"/>
        <v>9.1178062161997744</v>
      </c>
    </row>
    <row r="20" spans="1:14" x14ac:dyDescent="0.25">
      <c r="A20" s="54" t="s">
        <v>31</v>
      </c>
      <c r="B20" s="10" t="s">
        <v>12</v>
      </c>
      <c r="C20" s="48">
        <v>819</v>
      </c>
      <c r="D20" s="31">
        <f t="shared" si="6"/>
        <v>3.4059718872161691</v>
      </c>
      <c r="E20" s="50">
        <v>2758494</v>
      </c>
      <c r="F20" s="31">
        <f t="shared" si="0"/>
        <v>3.9264898018653493</v>
      </c>
      <c r="G20" s="50">
        <v>0</v>
      </c>
      <c r="H20" s="68">
        <f t="shared" si="1"/>
        <v>0</v>
      </c>
      <c r="I20" s="61">
        <v>0</v>
      </c>
      <c r="J20" s="31">
        <f t="shared" si="2"/>
        <v>0</v>
      </c>
      <c r="K20" s="50">
        <f t="shared" si="7"/>
        <v>819</v>
      </c>
      <c r="L20" s="68">
        <f t="shared" si="3"/>
        <v>3.1706089582284851</v>
      </c>
      <c r="M20" s="50">
        <f t="shared" si="4"/>
        <v>2758494</v>
      </c>
      <c r="N20" s="31">
        <f t="shared" si="5"/>
        <v>3.3742125031425747</v>
      </c>
    </row>
    <row r="21" spans="1:14" x14ac:dyDescent="0.25">
      <c r="A21" s="54" t="s">
        <v>32</v>
      </c>
      <c r="B21" s="10" t="s">
        <v>53</v>
      </c>
      <c r="C21" s="48">
        <v>1498</v>
      </c>
      <c r="D21" s="31">
        <f t="shared" si="6"/>
        <v>6.2297263578141893</v>
      </c>
      <c r="E21" s="50">
        <v>4062870</v>
      </c>
      <c r="F21" s="31">
        <f t="shared" si="0"/>
        <v>5.7831619794368487</v>
      </c>
      <c r="G21" s="50">
        <v>0</v>
      </c>
      <c r="H21" s="68">
        <f t="shared" si="1"/>
        <v>0</v>
      </c>
      <c r="I21" s="61">
        <v>0</v>
      </c>
      <c r="J21" s="31">
        <f t="shared" si="2"/>
        <v>0</v>
      </c>
      <c r="K21" s="50">
        <f t="shared" si="7"/>
        <v>1498</v>
      </c>
      <c r="L21" s="68">
        <f t="shared" si="3"/>
        <v>5.7992334791529556</v>
      </c>
      <c r="M21" s="50">
        <f t="shared" si="4"/>
        <v>4062870</v>
      </c>
      <c r="N21" s="31">
        <f t="shared" si="5"/>
        <v>4.9697359329557624</v>
      </c>
    </row>
    <row r="22" spans="1:14" x14ac:dyDescent="0.25">
      <c r="A22" s="54" t="s">
        <v>33</v>
      </c>
      <c r="B22" s="10" t="s">
        <v>18</v>
      </c>
      <c r="C22" s="48">
        <v>249</v>
      </c>
      <c r="D22" s="31">
        <f t="shared" si="6"/>
        <v>1.0355152624137072</v>
      </c>
      <c r="E22" s="50">
        <v>902509</v>
      </c>
      <c r="F22" s="31">
        <f t="shared" si="0"/>
        <v>1.284647486850323</v>
      </c>
      <c r="G22" s="50">
        <v>0</v>
      </c>
      <c r="H22" s="68">
        <f t="shared" si="1"/>
        <v>0</v>
      </c>
      <c r="I22" s="61">
        <v>0</v>
      </c>
      <c r="J22" s="31">
        <f t="shared" si="2"/>
        <v>0</v>
      </c>
      <c r="K22" s="50">
        <f t="shared" si="7"/>
        <v>249</v>
      </c>
      <c r="L22" s="68">
        <f t="shared" si="3"/>
        <v>0.96395803491928311</v>
      </c>
      <c r="M22" s="50">
        <f t="shared" si="4"/>
        <v>902509</v>
      </c>
      <c r="N22" s="31">
        <f t="shared" si="5"/>
        <v>1.103956416797971</v>
      </c>
    </row>
    <row r="23" spans="1:14" x14ac:dyDescent="0.25">
      <c r="A23" s="54" t="s">
        <v>34</v>
      </c>
      <c r="B23" s="10" t="s">
        <v>17</v>
      </c>
      <c r="C23" s="48">
        <v>1613</v>
      </c>
      <c r="D23" s="31">
        <f t="shared" si="6"/>
        <v>6.7079763786076692</v>
      </c>
      <c r="E23" s="50">
        <v>3558224</v>
      </c>
      <c r="F23" s="31">
        <f t="shared" si="0"/>
        <v>5.0648398179414311</v>
      </c>
      <c r="G23" s="50">
        <v>0</v>
      </c>
      <c r="H23" s="68">
        <f t="shared" si="1"/>
        <v>0</v>
      </c>
      <c r="I23" s="61">
        <v>0</v>
      </c>
      <c r="J23" s="31">
        <f t="shared" si="2"/>
        <v>0</v>
      </c>
      <c r="K23" s="50">
        <f t="shared" si="7"/>
        <v>1613</v>
      </c>
      <c r="L23" s="68">
        <f t="shared" si="3"/>
        <v>6.24443498122411</v>
      </c>
      <c r="M23" s="50">
        <f t="shared" si="4"/>
        <v>3558224</v>
      </c>
      <c r="N23" s="31">
        <f t="shared" si="5"/>
        <v>4.3524488035072713</v>
      </c>
    </row>
    <row r="24" spans="1:14" x14ac:dyDescent="0.25">
      <c r="A24" s="54" t="s">
        <v>35</v>
      </c>
      <c r="B24" s="10" t="s">
        <v>21</v>
      </c>
      <c r="C24" s="48">
        <v>3794</v>
      </c>
      <c r="D24" s="31">
        <f t="shared" si="6"/>
        <v>15.778091990351825</v>
      </c>
      <c r="E24" s="51">
        <v>12063153</v>
      </c>
      <c r="F24" s="31">
        <f t="shared" si="0"/>
        <v>17.170908195863902</v>
      </c>
      <c r="G24" s="50">
        <v>249</v>
      </c>
      <c r="H24" s="68">
        <f t="shared" si="1"/>
        <v>13.949579831932773</v>
      </c>
      <c r="I24" s="61">
        <v>1360035</v>
      </c>
      <c r="J24" s="31">
        <f t="shared" si="2"/>
        <v>11.82763063434038</v>
      </c>
      <c r="K24" s="50">
        <f t="shared" si="7"/>
        <v>4043</v>
      </c>
      <c r="L24" s="68">
        <f t="shared" si="3"/>
        <v>15.651736285858078</v>
      </c>
      <c r="M24" s="50">
        <f t="shared" si="4"/>
        <v>13423188</v>
      </c>
      <c r="N24" s="31">
        <f t="shared" si="5"/>
        <v>16.419353742162706</v>
      </c>
    </row>
    <row r="25" spans="1:14" ht="15.75" thickBot="1" x14ac:dyDescent="0.3">
      <c r="A25" s="55"/>
      <c r="B25" s="56" t="s">
        <v>52</v>
      </c>
      <c r="C25" s="69">
        <f>SUM(C11:C24)</f>
        <v>24046</v>
      </c>
      <c r="D25" s="70">
        <f t="shared" ref="D25:N25" si="8">SUM(D11:D24)</f>
        <v>99.999999999999986</v>
      </c>
      <c r="E25" s="69">
        <f t="shared" si="8"/>
        <v>70253436</v>
      </c>
      <c r="F25" s="70">
        <f t="shared" si="8"/>
        <v>100</v>
      </c>
      <c r="G25" s="69">
        <f>SUM(G11:G24)</f>
        <v>1785</v>
      </c>
      <c r="H25" s="70">
        <f t="shared" si="8"/>
        <v>100</v>
      </c>
      <c r="I25" s="69">
        <f t="shared" si="8"/>
        <v>11498795</v>
      </c>
      <c r="J25" s="71">
        <f t="shared" si="8"/>
        <v>100</v>
      </c>
      <c r="K25" s="69">
        <f>SUM(K11:K24)</f>
        <v>25831</v>
      </c>
      <c r="L25" s="70">
        <f t="shared" si="8"/>
        <v>100</v>
      </c>
      <c r="M25" s="80">
        <f>SUM(M11:M24)</f>
        <v>81752231</v>
      </c>
      <c r="N25" s="71">
        <f t="shared" si="8"/>
        <v>100</v>
      </c>
    </row>
    <row r="28" spans="1:14" x14ac:dyDescent="0.25">
      <c r="B28" t="s">
        <v>59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K11:N2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2020-08-07T14:26:10Z</cp:lastPrinted>
  <dcterms:created xsi:type="dcterms:W3CDTF">2018-01-08T12:56:16Z</dcterms:created>
  <dcterms:modified xsi:type="dcterms:W3CDTF">2023-11-16T15:39:26Z</dcterms:modified>
</cp:coreProperties>
</file>