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BS EVLADAUPLOAD 3X0823\"/>
    </mc:Choice>
  </mc:AlternateContent>
  <xr:revisionPtr revIDLastSave="0" documentId="13_ncr:1_{15F4423B-4B08-4646-B008-FCDD34D29E59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3" l="1"/>
  <c r="F35" i="43" l="1"/>
  <c r="G11" i="43" s="1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10" i="43"/>
  <c r="R35" i="43" l="1"/>
  <c r="O27" i="43"/>
  <c r="O10" i="43" l="1"/>
  <c r="O15" i="43" l="1"/>
  <c r="O18" i="43"/>
  <c r="O20" i="43"/>
  <c r="O21" i="43"/>
  <c r="O33" i="43"/>
  <c r="O24" i="43"/>
  <c r="O28" i="43"/>
  <c r="O31" i="43"/>
  <c r="O32" i="43"/>
  <c r="O11" i="43"/>
  <c r="O12" i="43"/>
  <c r="O13" i="43"/>
  <c r="O14" i="43"/>
  <c r="O16" i="43"/>
  <c r="O17" i="43"/>
  <c r="O19" i="43"/>
  <c r="O22" i="43"/>
  <c r="O23" i="43"/>
  <c r="O25" i="43"/>
  <c r="O26" i="43"/>
  <c r="O29" i="43"/>
  <c r="O30" i="43"/>
  <c r="O34" i="43"/>
  <c r="L35" i="43" l="1"/>
  <c r="C35" i="43"/>
  <c r="O35" i="43" s="1"/>
  <c r="G33" i="43" l="1"/>
  <c r="H33" i="43" s="1"/>
  <c r="G34" i="43"/>
  <c r="H34" i="43" s="1"/>
  <c r="J18" i="43"/>
  <c r="K18" i="43" s="1"/>
  <c r="J27" i="43"/>
  <c r="K27" i="43" s="1"/>
  <c r="S18" i="43"/>
  <c r="T18" i="43" s="1"/>
  <c r="S27" i="43"/>
  <c r="T27" i="43" s="1"/>
  <c r="D18" i="43"/>
  <c r="E18" i="43" s="1"/>
  <c r="D29" i="43"/>
  <c r="E29" i="43" s="1"/>
  <c r="D27" i="43"/>
  <c r="E27" i="43" s="1"/>
  <c r="G18" i="43"/>
  <c r="H18" i="43" s="1"/>
  <c r="G27" i="43"/>
  <c r="H27" i="43" s="1"/>
  <c r="M15" i="43"/>
  <c r="N15" i="43" s="1"/>
  <c r="M27" i="43"/>
  <c r="N27" i="43" s="1"/>
  <c r="P18" i="43"/>
  <c r="Q18" i="43" s="1"/>
  <c r="P27" i="43"/>
  <c r="Q27" i="43" s="1"/>
  <c r="S34" i="43"/>
  <c r="T34" i="43" s="1"/>
  <c r="S19" i="43"/>
  <c r="T19" i="43" s="1"/>
  <c r="S13" i="43"/>
  <c r="T13" i="43" s="1"/>
  <c r="S32" i="43"/>
  <c r="T32" i="43" s="1"/>
  <c r="S10" i="43"/>
  <c r="T10" i="43" s="1"/>
  <c r="S30" i="43"/>
  <c r="T30" i="43" s="1"/>
  <c r="S23" i="43"/>
  <c r="T23" i="43" s="1"/>
  <c r="S16" i="43"/>
  <c r="T16" i="43" s="1"/>
  <c r="S26" i="43"/>
  <c r="T26" i="43" s="1"/>
  <c r="S28" i="43"/>
  <c r="T28" i="43" s="1"/>
  <c r="S33" i="43"/>
  <c r="T33" i="43" s="1"/>
  <c r="S20" i="43"/>
  <c r="T20" i="43" s="1"/>
  <c r="S15" i="43"/>
  <c r="T15" i="43" s="1"/>
  <c r="S29" i="43"/>
  <c r="T29" i="43" s="1"/>
  <c r="S25" i="43"/>
  <c r="T25" i="43" s="1"/>
  <c r="S22" i="43"/>
  <c r="T22" i="43" s="1"/>
  <c r="S17" i="43"/>
  <c r="T17" i="43" s="1"/>
  <c r="S14" i="43"/>
  <c r="T14" i="43" s="1"/>
  <c r="S12" i="43"/>
  <c r="T12" i="43" s="1"/>
  <c r="S11" i="43"/>
  <c r="T11" i="43" s="1"/>
  <c r="S31" i="43"/>
  <c r="T31" i="43" s="1"/>
  <c r="S24" i="43"/>
  <c r="T24" i="43" s="1"/>
  <c r="S21" i="43"/>
  <c r="T21" i="43" s="1"/>
  <c r="P10" i="43"/>
  <c r="P34" i="43"/>
  <c r="Q34" i="43" s="1"/>
  <c r="P30" i="43"/>
  <c r="Q30" i="43" s="1"/>
  <c r="P26" i="43"/>
  <c r="Q26" i="43" s="1"/>
  <c r="P23" i="43"/>
  <c r="Q23" i="43" s="1"/>
  <c r="P19" i="43"/>
  <c r="Q19" i="43" s="1"/>
  <c r="P16" i="43"/>
  <c r="Q16" i="43" s="1"/>
  <c r="P13" i="43"/>
  <c r="Q13" i="43" s="1"/>
  <c r="P32" i="43"/>
  <c r="Q32" i="43" s="1"/>
  <c r="P28" i="43"/>
  <c r="Q28" i="43" s="1"/>
  <c r="P33" i="43"/>
  <c r="Q33" i="43" s="1"/>
  <c r="P20" i="43"/>
  <c r="Q20" i="43" s="1"/>
  <c r="P15" i="43"/>
  <c r="Q15" i="43" s="1"/>
  <c r="P29" i="43"/>
  <c r="Q29" i="43" s="1"/>
  <c r="P25" i="43"/>
  <c r="Q25" i="43" s="1"/>
  <c r="P22" i="43"/>
  <c r="Q22" i="43" s="1"/>
  <c r="P17" i="43"/>
  <c r="Q17" i="43" s="1"/>
  <c r="P14" i="43"/>
  <c r="Q14" i="43" s="1"/>
  <c r="P12" i="43"/>
  <c r="Q12" i="43" s="1"/>
  <c r="P11" i="43"/>
  <c r="Q11" i="43" s="1"/>
  <c r="P31" i="43"/>
  <c r="Q31" i="43" s="1"/>
  <c r="P24" i="43"/>
  <c r="Q24" i="43" s="1"/>
  <c r="P21" i="43"/>
  <c r="Q21" i="43" s="1"/>
  <c r="M29" i="43"/>
  <c r="N29" i="43" s="1"/>
  <c r="M25" i="43"/>
  <c r="N25" i="43" s="1"/>
  <c r="M22" i="43"/>
  <c r="N22" i="43" s="1"/>
  <c r="M17" i="43"/>
  <c r="N17" i="43" s="1"/>
  <c r="M14" i="43"/>
  <c r="N14" i="43" s="1"/>
  <c r="M12" i="43"/>
  <c r="N12" i="43" s="1"/>
  <c r="M11" i="43"/>
  <c r="N11" i="43" s="1"/>
  <c r="M31" i="43"/>
  <c r="N31" i="43" s="1"/>
  <c r="M24" i="43"/>
  <c r="N24" i="43" s="1"/>
  <c r="M21" i="43"/>
  <c r="N21" i="43" s="1"/>
  <c r="M18" i="43"/>
  <c r="N18" i="43" s="1"/>
  <c r="M10" i="43"/>
  <c r="M34" i="43"/>
  <c r="N34" i="43" s="1"/>
  <c r="M30" i="43"/>
  <c r="N30" i="43" s="1"/>
  <c r="M26" i="43"/>
  <c r="N26" i="43" s="1"/>
  <c r="M23" i="43"/>
  <c r="N23" i="43" s="1"/>
  <c r="M19" i="43"/>
  <c r="N19" i="43" s="1"/>
  <c r="M16" i="43"/>
  <c r="N16" i="43" s="1"/>
  <c r="M13" i="43"/>
  <c r="N13" i="43" s="1"/>
  <c r="M32" i="43"/>
  <c r="N32" i="43" s="1"/>
  <c r="M28" i="43"/>
  <c r="N28" i="43" s="1"/>
  <c r="M33" i="43"/>
  <c r="N33" i="43" s="1"/>
  <c r="M20" i="43"/>
  <c r="N20" i="43" s="1"/>
  <c r="J10" i="43"/>
  <c r="J34" i="43"/>
  <c r="K34" i="43" s="1"/>
  <c r="J30" i="43"/>
  <c r="K30" i="43" s="1"/>
  <c r="J26" i="43"/>
  <c r="K26" i="43" s="1"/>
  <c r="J23" i="43"/>
  <c r="K23" i="43" s="1"/>
  <c r="J19" i="43"/>
  <c r="K19" i="43" s="1"/>
  <c r="J16" i="43"/>
  <c r="K16" i="43" s="1"/>
  <c r="J13" i="43"/>
  <c r="K13" i="43" s="1"/>
  <c r="J32" i="43"/>
  <c r="K32" i="43" s="1"/>
  <c r="J28" i="43"/>
  <c r="K28" i="43" s="1"/>
  <c r="J33" i="43"/>
  <c r="K33" i="43" s="1"/>
  <c r="J20" i="43"/>
  <c r="K20" i="43" s="1"/>
  <c r="J15" i="43"/>
  <c r="K15" i="43" s="1"/>
  <c r="J29" i="43"/>
  <c r="K29" i="43" s="1"/>
  <c r="J25" i="43"/>
  <c r="K25" i="43" s="1"/>
  <c r="J22" i="43"/>
  <c r="K22" i="43" s="1"/>
  <c r="J17" i="43"/>
  <c r="K17" i="43" s="1"/>
  <c r="J14" i="43"/>
  <c r="K14" i="43" s="1"/>
  <c r="J12" i="43"/>
  <c r="K12" i="43" s="1"/>
  <c r="J11" i="43"/>
  <c r="K11" i="43" s="1"/>
  <c r="J31" i="43"/>
  <c r="K31" i="43" s="1"/>
  <c r="J24" i="43"/>
  <c r="K24" i="43" s="1"/>
  <c r="J21" i="43"/>
  <c r="K21" i="43" s="1"/>
  <c r="G10" i="43"/>
  <c r="G30" i="43"/>
  <c r="H30" i="43" s="1"/>
  <c r="G26" i="43"/>
  <c r="H26" i="43" s="1"/>
  <c r="G23" i="43"/>
  <c r="H23" i="43" s="1"/>
  <c r="G19" i="43"/>
  <c r="H19" i="43" s="1"/>
  <c r="G16" i="43"/>
  <c r="H16" i="43" s="1"/>
  <c r="G13" i="43"/>
  <c r="H13" i="43" s="1"/>
  <c r="G32" i="43"/>
  <c r="H32" i="43" s="1"/>
  <c r="G28" i="43"/>
  <c r="H28" i="43" s="1"/>
  <c r="G20" i="43"/>
  <c r="H20" i="43" s="1"/>
  <c r="G15" i="43"/>
  <c r="H15" i="43" s="1"/>
  <c r="G29" i="43"/>
  <c r="H29" i="43" s="1"/>
  <c r="G25" i="43"/>
  <c r="H25" i="43" s="1"/>
  <c r="G22" i="43"/>
  <c r="H22" i="43" s="1"/>
  <c r="G17" i="43"/>
  <c r="H17" i="43" s="1"/>
  <c r="G14" i="43"/>
  <c r="H14" i="43" s="1"/>
  <c r="G12" i="43"/>
  <c r="H12" i="43" s="1"/>
  <c r="H11" i="43"/>
  <c r="G31" i="43"/>
  <c r="H31" i="43" s="1"/>
  <c r="G24" i="43"/>
  <c r="H24" i="43" s="1"/>
  <c r="G21" i="43"/>
  <c r="H21" i="43" s="1"/>
  <c r="D10" i="43"/>
  <c r="D34" i="43"/>
  <c r="E34" i="43" s="1"/>
  <c r="D30" i="43"/>
  <c r="E30" i="43" s="1"/>
  <c r="D26" i="43"/>
  <c r="E26" i="43" s="1"/>
  <c r="D23" i="43"/>
  <c r="E23" i="43" s="1"/>
  <c r="D19" i="43"/>
  <c r="E19" i="43" s="1"/>
  <c r="D16" i="43"/>
  <c r="E16" i="43" s="1"/>
  <c r="D13" i="43"/>
  <c r="E13" i="43" s="1"/>
  <c r="D32" i="43"/>
  <c r="E32" i="43" s="1"/>
  <c r="D28" i="43"/>
  <c r="E28" i="43" s="1"/>
  <c r="D33" i="43"/>
  <c r="E33" i="43" s="1"/>
  <c r="D20" i="43"/>
  <c r="E20" i="43" s="1"/>
  <c r="D15" i="43"/>
  <c r="E15" i="43" s="1"/>
  <c r="D25" i="43"/>
  <c r="E25" i="43" s="1"/>
  <c r="D22" i="43"/>
  <c r="E22" i="43" s="1"/>
  <c r="D17" i="43"/>
  <c r="E17" i="43" s="1"/>
  <c r="D14" i="43"/>
  <c r="E14" i="43" s="1"/>
  <c r="D12" i="43"/>
  <c r="E12" i="43" s="1"/>
  <c r="D11" i="43"/>
  <c r="E11" i="43" s="1"/>
  <c r="D31" i="43"/>
  <c r="E31" i="43" s="1"/>
  <c r="D24" i="43"/>
  <c r="E24" i="43" s="1"/>
  <c r="D21" i="43"/>
  <c r="E21" i="43" s="1"/>
  <c r="T35" i="43" l="1"/>
  <c r="S35" i="43"/>
  <c r="P35" i="43"/>
  <c r="Q10" i="43"/>
  <c r="Q35" i="43" s="1"/>
  <c r="M35" i="43"/>
  <c r="N10" i="43"/>
  <c r="N35" i="43" s="1"/>
  <c r="J35" i="43"/>
  <c r="K10" i="43"/>
  <c r="K35" i="43" s="1"/>
  <c r="H10" i="43"/>
  <c r="H35" i="43" s="1"/>
  <c r="G35" i="43"/>
  <c r="D35" i="43"/>
  <c r="E10" i="43"/>
  <c r="E35" i="43" s="1"/>
</calcChain>
</file>

<file path=xl/sharedStrings.xml><?xml version="1.0" encoding="utf-8"?>
<sst xmlns="http://schemas.openxmlformats.org/spreadsheetml/2006/main" count="82" uniqueCount="63">
  <si>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</si>
  <si>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</si>
  <si>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</si>
  <si>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</si>
  <si>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</si>
  <si>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</si>
  <si>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</si>
  <si>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</si>
  <si>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</si>
  <si>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</si>
  <si>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</si>
  <si>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</si>
  <si>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</si>
  <si>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</si>
  <si>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</si>
  <si>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</si>
  <si>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</si>
  <si>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</si>
  <si>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</si>
  <si>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</si>
  <si>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</si>
  <si>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</si>
  <si>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</si>
  <si>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</si>
  <si>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</si>
  <si>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</si>
  <si>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</si>
  <si>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</si>
  <si>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</si>
  <si>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</si>
  <si>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</si>
  <si>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</si>
  <si>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</si>
  <si>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</si>
  <si>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</si>
  <si>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</si>
  <si>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</si>
  <si>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</si>
  <si>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</si>
  <si>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</si>
  <si>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</si>
  <si>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</si>
  <si>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</si>
  <si>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</si>
  <si>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</si>
  <si>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</si>
  <si>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</si>
  <si>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</si>
  <si>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</si>
  <si>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</si>
  <si>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</si>
  <si>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</si>
  <si>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</si>
  <si>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</si>
  <si>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</si>
  <si>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I-VI-2022</t>
  </si>
  <si>
    <t>I-VI-2023</t>
  </si>
  <si>
    <t>Adriatic osiguranje d.d.</t>
  </si>
  <si>
    <t>Vienna osiguranje d.d.</t>
  </si>
  <si>
    <t>ASA Central osiguranje d.d.*</t>
  </si>
  <si>
    <t>Central osiguranje d.d.**</t>
  </si>
  <si>
    <t>**Proces integracije Central osiguranja d.d. društvu ASA osiguranje d.d je započet u 2022. godini.</t>
  </si>
  <si>
    <t>*ASA osiguranje d.d. je od 01.01.2023. godine počelo poslovati pod nazivom ASA Central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</si>
</sst>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5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1" fontId="5" fillId="2" borderId="3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6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10" fillId="0" borderId="0" xfId="0" applyNumberFormat="1" applyFont="1" applyFill="1" applyBorder="1" applyAlignment="1">
      <alignment horizontal="right" vertical="center"/>
    </xf>
    <xf numFmtId="2" fontId="10" fillId="0" borderId="0" xfId="0" applyNumberFormat="1" applyFont="1" applyFill="1"/>
    <xf numFmtId="1" fontId="10" fillId="0" borderId="1" xfId="0" applyNumberFormat="1" applyFont="1" applyBorder="1"/>
    <xf numFmtId="3" fontId="10" fillId="0" borderId="0" xfId="0" applyNumberFormat="1" applyFont="1" applyFill="1" applyBorder="1"/>
    <xf numFmtId="2" fontId="10" fillId="0" borderId="0" xfId="0" applyNumberFormat="1" applyFont="1"/>
    <xf numFmtId="1" fontId="10" fillId="0" borderId="0" xfId="0" applyNumberFormat="1" applyFont="1"/>
    <xf numFmtId="3" fontId="10" fillId="0" borderId="0" xfId="0" applyNumberFormat="1" applyFont="1" applyBorder="1"/>
    <xf numFmtId="3" fontId="10" fillId="0" borderId="0" xfId="0" applyNumberFormat="1" applyFont="1"/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9" fillId="3" borderId="7" xfId="0" applyFont="1" applyFill="1" applyBorder="1"/>
    <xf numFmtId="0" fontId="9" fillId="3" borderId="10" xfId="0" applyFont="1" applyFill="1" applyBorder="1"/>
    <xf numFmtId="0" fontId="9" fillId="3" borderId="12" xfId="0" applyFont="1" applyFill="1" applyBorder="1"/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25" t="s">
        <v>53</v>
      </c>
      <c r="G3" s="5"/>
      <c r="H3" s="5"/>
      <c r="I3" s="5"/>
    </row>
    <row r="4" spans="1:20" x14ac:dyDescent="0.25">
      <c r="F4" s="4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39"/>
      <c r="B7" s="47" t="s">
        <v>0</v>
      </c>
      <c r="C7" s="51" t="s">
        <v>11</v>
      </c>
      <c r="D7" s="51"/>
      <c r="E7" s="51"/>
      <c r="F7" s="51"/>
      <c r="G7" s="51"/>
      <c r="H7" s="51"/>
      <c r="I7" s="51" t="s">
        <v>12</v>
      </c>
      <c r="J7" s="51"/>
      <c r="K7" s="51"/>
      <c r="L7" s="51"/>
      <c r="M7" s="51"/>
      <c r="N7" s="51"/>
      <c r="O7" s="51" t="s">
        <v>13</v>
      </c>
      <c r="P7" s="51"/>
      <c r="Q7" s="51"/>
      <c r="R7" s="51"/>
      <c r="S7" s="51"/>
      <c r="T7" s="52"/>
    </row>
    <row r="8" spans="1:20" ht="15.75" customHeight="1" x14ac:dyDescent="0.25">
      <c r="A8" s="40"/>
      <c r="B8" s="48"/>
      <c r="C8" s="50" t="s">
        <v>55</v>
      </c>
      <c r="D8" s="50"/>
      <c r="E8" s="50"/>
      <c r="F8" s="50" t="s">
        <v>56</v>
      </c>
      <c r="G8" s="50"/>
      <c r="H8" s="50"/>
      <c r="I8" s="50" t="s">
        <v>55</v>
      </c>
      <c r="J8" s="50"/>
      <c r="K8" s="50"/>
      <c r="L8" s="50" t="s">
        <v>56</v>
      </c>
      <c r="M8" s="50"/>
      <c r="N8" s="50"/>
      <c r="O8" s="50" t="s">
        <v>55</v>
      </c>
      <c r="P8" s="50"/>
      <c r="Q8" s="50"/>
      <c r="R8" s="50" t="s">
        <v>56</v>
      </c>
      <c r="S8" s="50"/>
      <c r="T8" s="53"/>
    </row>
    <row r="9" spans="1:20" ht="30.75" customHeight="1" thickBot="1" x14ac:dyDescent="0.3">
      <c r="A9" s="41"/>
      <c r="B9" s="49"/>
      <c r="C9" s="42" t="s">
        <v>1</v>
      </c>
      <c r="D9" s="43" t="s">
        <v>51</v>
      </c>
      <c r="E9" s="42" t="s">
        <v>10</v>
      </c>
      <c r="F9" s="42" t="s">
        <v>1</v>
      </c>
      <c r="G9" s="43" t="s">
        <v>51</v>
      </c>
      <c r="H9" s="42" t="s">
        <v>10</v>
      </c>
      <c r="I9" s="42" t="s">
        <v>1</v>
      </c>
      <c r="J9" s="43" t="s">
        <v>51</v>
      </c>
      <c r="K9" s="42" t="s">
        <v>10</v>
      </c>
      <c r="L9" s="42" t="s">
        <v>1</v>
      </c>
      <c r="M9" s="43" t="s">
        <v>51</v>
      </c>
      <c r="N9" s="42" t="s">
        <v>10</v>
      </c>
      <c r="O9" s="42" t="s">
        <v>1</v>
      </c>
      <c r="P9" s="44" t="s">
        <v>51</v>
      </c>
      <c r="Q9" s="45" t="s">
        <v>10</v>
      </c>
      <c r="R9" s="45" t="s">
        <v>1</v>
      </c>
      <c r="S9" s="44" t="s">
        <v>51</v>
      </c>
      <c r="T9" s="46" t="s">
        <v>10</v>
      </c>
    </row>
    <row r="10" spans="1:20" x14ac:dyDescent="0.25">
      <c r="A10" s="17" t="s">
        <v>2</v>
      </c>
      <c r="B10" s="6" t="s">
        <v>57</v>
      </c>
      <c r="C10" s="18">
        <v>35773400</v>
      </c>
      <c r="D10" s="12">
        <f t="shared" ref="D10:D34" si="0">C10/$C$35*100</f>
        <v>10.234288279187718</v>
      </c>
      <c r="E10" s="13">
        <f t="shared" ref="E10:E34" si="1">D10^2</f>
        <v>104.74065658151909</v>
      </c>
      <c r="F10" s="18">
        <v>42992647</v>
      </c>
      <c r="G10" s="12">
        <f t="shared" ref="G10:G34" si="2">F10/$F$35*100</f>
        <v>10.994996625974252</v>
      </c>
      <c r="H10" s="9">
        <f t="shared" ref="H10:H34" si="3">G10^2</f>
        <v>120.88995080518519</v>
      </c>
      <c r="I10" s="22">
        <v>5571032</v>
      </c>
      <c r="J10" s="7">
        <f t="shared" ref="J10:J34" si="4">I10/$I$35*100</f>
        <v>5.8530709187108538</v>
      </c>
      <c r="K10" s="8">
        <f t="shared" ref="K10:K34" si="5">J10^2</f>
        <v>34.258439179458719</v>
      </c>
      <c r="L10" s="22">
        <v>5157013</v>
      </c>
      <c r="M10" s="7">
        <f t="shared" ref="M10:M34" si="6">L10/$L$35*100</f>
        <v>5.2758329411798446</v>
      </c>
      <c r="N10" s="9">
        <f t="shared" ref="N10:N34" si="7">M10^2</f>
        <v>27.834413223238368</v>
      </c>
      <c r="O10" s="20">
        <f t="shared" ref="O10:O34" si="8">C10+I10</f>
        <v>41344432</v>
      </c>
      <c r="P10" s="7">
        <f t="shared" ref="P10:P34" si="9">O10/$O$35*100</f>
        <v>9.2966092287808078</v>
      </c>
      <c r="Q10" s="8">
        <f t="shared" ref="Q10:Q34" si="10">P10^2</f>
        <v>86.426943152652484</v>
      </c>
      <c r="R10" s="22">
        <f>F10+L10</f>
        <v>48149660</v>
      </c>
      <c r="S10" s="7">
        <f t="shared" ref="S10:S34" si="11">R10/$R$35*100</f>
        <v>9.8512311058629294</v>
      </c>
      <c r="T10" s="9">
        <f t="shared" ref="T10:T34" si="12">S10^2</f>
        <v>97.046754301121354</v>
      </c>
    </row>
    <row r="11" spans="1:20" x14ac:dyDescent="0.25">
      <c r="A11" s="17" t="s">
        <v>3</v>
      </c>
      <c r="B11" s="6" t="s">
        <v>59</v>
      </c>
      <c r="C11" s="19">
        <v>25861487</v>
      </c>
      <c r="D11" s="7">
        <f t="shared" si="0"/>
        <v>7.3986233706179876</v>
      </c>
      <c r="E11" s="8">
        <f t="shared" si="1"/>
        <v>54.739627780254672</v>
      </c>
      <c r="F11" s="19">
        <v>54027333</v>
      </c>
      <c r="G11" s="7">
        <f t="shared" si="2"/>
        <v>13.817021874586771</v>
      </c>
      <c r="H11" s="9">
        <f t="shared" si="3"/>
        <v>190.91009348280934</v>
      </c>
      <c r="I11" s="21">
        <v>0</v>
      </c>
      <c r="J11" s="7">
        <f t="shared" si="4"/>
        <v>0</v>
      </c>
      <c r="K11" s="8">
        <f t="shared" si="5"/>
        <v>0</v>
      </c>
      <c r="L11" s="21">
        <v>0</v>
      </c>
      <c r="M11" s="7">
        <f t="shared" si="6"/>
        <v>0</v>
      </c>
      <c r="N11" s="9">
        <f t="shared" si="7"/>
        <v>0</v>
      </c>
      <c r="O11" s="20">
        <f t="shared" si="8"/>
        <v>25861487</v>
      </c>
      <c r="P11" s="7">
        <f t="shared" si="9"/>
        <v>5.8151515714182489</v>
      </c>
      <c r="Q11" s="8">
        <f t="shared" si="10"/>
        <v>33.815987798568131</v>
      </c>
      <c r="R11" s="22">
        <f t="shared" ref="R11:R34" si="13">F11+L11</f>
        <v>54027333</v>
      </c>
      <c r="S11" s="7">
        <f t="shared" si="11"/>
        <v>11.053779889960071</v>
      </c>
      <c r="T11" s="9">
        <f t="shared" si="12"/>
        <v>122.18604985568567</v>
      </c>
    </row>
    <row r="12" spans="1:20" x14ac:dyDescent="0.25">
      <c r="A12" s="17" t="s">
        <v>4</v>
      </c>
      <c r="B12" s="6" t="s">
        <v>22</v>
      </c>
      <c r="C12" s="19">
        <v>7944191.8200000003</v>
      </c>
      <c r="D12" s="7">
        <f t="shared" si="0"/>
        <v>2.2727263617952147</v>
      </c>
      <c r="E12" s="8">
        <f t="shared" si="1"/>
        <v>5.1652851155989135</v>
      </c>
      <c r="F12" s="19">
        <v>8636874.75</v>
      </c>
      <c r="G12" s="7">
        <f t="shared" si="2"/>
        <v>2.2088058159157358</v>
      </c>
      <c r="H12" s="9">
        <f t="shared" si="3"/>
        <v>4.8788231324231788</v>
      </c>
      <c r="I12" s="21">
        <v>0</v>
      </c>
      <c r="J12" s="7">
        <f t="shared" si="4"/>
        <v>0</v>
      </c>
      <c r="K12" s="8">
        <f t="shared" si="5"/>
        <v>0</v>
      </c>
      <c r="L12" s="21">
        <v>0</v>
      </c>
      <c r="M12" s="7">
        <f t="shared" si="6"/>
        <v>0</v>
      </c>
      <c r="N12" s="9">
        <f t="shared" si="7"/>
        <v>0</v>
      </c>
      <c r="O12" s="20">
        <f t="shared" si="8"/>
        <v>7944191.8200000003</v>
      </c>
      <c r="P12" s="7">
        <f t="shared" si="9"/>
        <v>1.7863118058803424</v>
      </c>
      <c r="Q12" s="8">
        <f t="shared" si="10"/>
        <v>3.1909098678274903</v>
      </c>
      <c r="R12" s="22">
        <f t="shared" si="13"/>
        <v>8636874.75</v>
      </c>
      <c r="S12" s="7">
        <f t="shared" si="11"/>
        <v>1.7670706126407147</v>
      </c>
      <c r="T12" s="9">
        <f t="shared" si="12"/>
        <v>3.1225385500584308</v>
      </c>
    </row>
    <row r="13" spans="1:20" x14ac:dyDescent="0.25">
      <c r="A13" s="17" t="s">
        <v>5</v>
      </c>
      <c r="B13" s="6" t="s">
        <v>23</v>
      </c>
      <c r="C13" s="19">
        <v>9144766</v>
      </c>
      <c r="D13" s="7">
        <f t="shared" si="0"/>
        <v>2.6161944766143095</v>
      </c>
      <c r="E13" s="8">
        <f t="shared" si="1"/>
        <v>6.8444735394672209</v>
      </c>
      <c r="F13" s="19">
        <v>11436947</v>
      </c>
      <c r="G13" s="7">
        <f t="shared" si="2"/>
        <v>2.9249000108424665</v>
      </c>
      <c r="H13" s="9">
        <f t="shared" si="3"/>
        <v>8.5550400734262606</v>
      </c>
      <c r="I13" s="21">
        <v>0</v>
      </c>
      <c r="J13" s="7">
        <f t="shared" si="4"/>
        <v>0</v>
      </c>
      <c r="K13" s="8">
        <f t="shared" si="5"/>
        <v>0</v>
      </c>
      <c r="L13" s="21">
        <v>0</v>
      </c>
      <c r="M13" s="7">
        <f t="shared" si="6"/>
        <v>0</v>
      </c>
      <c r="N13" s="9">
        <f t="shared" si="7"/>
        <v>0</v>
      </c>
      <c r="O13" s="20">
        <f t="shared" si="8"/>
        <v>9144766</v>
      </c>
      <c r="P13" s="7">
        <f t="shared" si="9"/>
        <v>2.0562700193980405</v>
      </c>
      <c r="Q13" s="8">
        <f t="shared" si="10"/>
        <v>4.2282463926752181</v>
      </c>
      <c r="R13" s="22">
        <f t="shared" si="13"/>
        <v>11436947</v>
      </c>
      <c r="S13" s="7">
        <f t="shared" si="11"/>
        <v>2.339954384776668</v>
      </c>
      <c r="T13" s="9">
        <f t="shared" si="12"/>
        <v>5.4753865228355547</v>
      </c>
    </row>
    <row r="14" spans="1:20" x14ac:dyDescent="0.25">
      <c r="A14" s="17" t="s">
        <v>6</v>
      </c>
      <c r="B14" s="6" t="s">
        <v>60</v>
      </c>
      <c r="C14" s="19">
        <v>24139267</v>
      </c>
      <c r="D14" s="7">
        <f t="shared" si="0"/>
        <v>6.9059194073329024</v>
      </c>
      <c r="E14" s="8">
        <f t="shared" si="1"/>
        <v>47.691722860577229</v>
      </c>
      <c r="F14" s="19">
        <v>1994048</v>
      </c>
      <c r="G14" s="7">
        <f t="shared" si="2"/>
        <v>0.50996048305727038</v>
      </c>
      <c r="H14" s="9">
        <f t="shared" si="3"/>
        <v>0.26005969428000453</v>
      </c>
      <c r="I14" s="21">
        <v>0</v>
      </c>
      <c r="J14" s="7">
        <f t="shared" si="4"/>
        <v>0</v>
      </c>
      <c r="K14" s="8">
        <f t="shared" si="5"/>
        <v>0</v>
      </c>
      <c r="L14" s="21">
        <v>0</v>
      </c>
      <c r="M14" s="7">
        <f t="shared" si="6"/>
        <v>0</v>
      </c>
      <c r="N14" s="9">
        <f t="shared" si="7"/>
        <v>0</v>
      </c>
      <c r="O14" s="20">
        <f t="shared" si="8"/>
        <v>24139267</v>
      </c>
      <c r="P14" s="7">
        <f t="shared" si="9"/>
        <v>5.4278973373779582</v>
      </c>
      <c r="Q14" s="8">
        <f t="shared" si="10"/>
        <v>29.462069505114727</v>
      </c>
      <c r="R14" s="22">
        <f t="shared" si="13"/>
        <v>1994048</v>
      </c>
      <c r="S14" s="7">
        <f t="shared" si="11"/>
        <v>0.40797437996828567</v>
      </c>
      <c r="T14" s="9">
        <f t="shared" si="12"/>
        <v>0.16644309471050714</v>
      </c>
    </row>
    <row r="15" spans="1:20" x14ac:dyDescent="0.25">
      <c r="A15" s="17" t="s">
        <v>7</v>
      </c>
      <c r="B15" s="6" t="s">
        <v>14</v>
      </c>
      <c r="C15" s="18">
        <v>20131202</v>
      </c>
      <c r="D15" s="12">
        <f t="shared" si="0"/>
        <v>5.759265953880826</v>
      </c>
      <c r="E15" s="13">
        <f t="shared" si="1"/>
        <v>33.169144327530823</v>
      </c>
      <c r="F15" s="18">
        <v>21786400</v>
      </c>
      <c r="G15" s="12">
        <f t="shared" si="2"/>
        <v>5.5716828622374761</v>
      </c>
      <c r="H15" s="9">
        <f t="shared" si="3"/>
        <v>31.043649917350795</v>
      </c>
      <c r="I15" s="22">
        <v>2071565</v>
      </c>
      <c r="J15" s="7">
        <f t="shared" si="4"/>
        <v>2.1764399949092463</v>
      </c>
      <c r="K15" s="8">
        <f t="shared" si="5"/>
        <v>4.7368910514405602</v>
      </c>
      <c r="L15" s="22">
        <v>1987823</v>
      </c>
      <c r="M15" s="7">
        <f t="shared" si="6"/>
        <v>2.0336233522457561</v>
      </c>
      <c r="N15" s="9">
        <f t="shared" si="7"/>
        <v>4.1356239387992666</v>
      </c>
      <c r="O15" s="20">
        <f t="shared" si="8"/>
        <v>22202767</v>
      </c>
      <c r="P15" s="7">
        <f t="shared" si="9"/>
        <v>4.9924606195259864</v>
      </c>
      <c r="Q15" s="8">
        <f t="shared" si="10"/>
        <v>24.924663037517796</v>
      </c>
      <c r="R15" s="22">
        <f t="shared" si="13"/>
        <v>23774223</v>
      </c>
      <c r="S15" s="7">
        <f t="shared" si="11"/>
        <v>4.8641125427536123</v>
      </c>
      <c r="T15" s="9">
        <f t="shared" si="12"/>
        <v>23.659590828573013</v>
      </c>
    </row>
    <row r="16" spans="1:20" x14ac:dyDescent="0.25">
      <c r="A16" s="17" t="s">
        <v>8</v>
      </c>
      <c r="B16" s="6" t="s">
        <v>24</v>
      </c>
      <c r="C16" s="19">
        <v>11912869.040000001</v>
      </c>
      <c r="D16" s="7">
        <f t="shared" si="0"/>
        <v>3.4081115014946928</v>
      </c>
      <c r="E16" s="8">
        <f t="shared" si="1"/>
        <v>11.615224006620409</v>
      </c>
      <c r="F16" s="19">
        <v>13084214.040000001</v>
      </c>
      <c r="G16" s="7">
        <f t="shared" si="2"/>
        <v>3.3461742707613458</v>
      </c>
      <c r="H16" s="9">
        <f t="shared" si="3"/>
        <v>11.196882250305224</v>
      </c>
      <c r="I16" s="21">
        <v>0</v>
      </c>
      <c r="J16" s="7">
        <f t="shared" si="4"/>
        <v>0</v>
      </c>
      <c r="K16" s="8">
        <f t="shared" si="5"/>
        <v>0</v>
      </c>
      <c r="L16" s="21">
        <v>0</v>
      </c>
      <c r="M16" s="7">
        <f t="shared" si="6"/>
        <v>0</v>
      </c>
      <c r="N16" s="9">
        <f t="shared" si="7"/>
        <v>0</v>
      </c>
      <c r="O16" s="20">
        <f t="shared" si="8"/>
        <v>11912869.040000001</v>
      </c>
      <c r="P16" s="7">
        <f t="shared" si="9"/>
        <v>2.6786989904353065</v>
      </c>
      <c r="Q16" s="8">
        <f t="shared" si="10"/>
        <v>7.1754282813591299</v>
      </c>
      <c r="R16" s="22">
        <f t="shared" si="13"/>
        <v>13084214.040000001</v>
      </c>
      <c r="S16" s="7">
        <f t="shared" si="11"/>
        <v>2.6769787439125525</v>
      </c>
      <c r="T16" s="9">
        <f t="shared" si="12"/>
        <v>7.1662151953596274</v>
      </c>
    </row>
    <row r="17" spans="1:20" x14ac:dyDescent="0.25">
      <c r="A17" s="17" t="s">
        <v>9</v>
      </c>
      <c r="B17" s="6" t="s">
        <v>25</v>
      </c>
      <c r="C17" s="19">
        <v>15154978.060000001</v>
      </c>
      <c r="D17" s="7">
        <f t="shared" si="0"/>
        <v>4.3356352577838564</v>
      </c>
      <c r="E17" s="8">
        <f t="shared" si="1"/>
        <v>18.797733088538486</v>
      </c>
      <c r="F17" s="19">
        <v>15653797.202</v>
      </c>
      <c r="G17" s="7">
        <f t="shared" si="2"/>
        <v>4.0033228802980005</v>
      </c>
      <c r="H17" s="9">
        <f t="shared" si="3"/>
        <v>16.02659408391748</v>
      </c>
      <c r="I17" s="21">
        <v>0</v>
      </c>
      <c r="J17" s="7">
        <f t="shared" si="4"/>
        <v>0</v>
      </c>
      <c r="K17" s="8">
        <f t="shared" si="5"/>
        <v>0</v>
      </c>
      <c r="L17" s="21">
        <v>0</v>
      </c>
      <c r="M17" s="7">
        <f t="shared" si="6"/>
        <v>0</v>
      </c>
      <c r="N17" s="9">
        <f t="shared" si="7"/>
        <v>0</v>
      </c>
      <c r="O17" s="20">
        <f t="shared" si="8"/>
        <v>15154978.060000001</v>
      </c>
      <c r="P17" s="7">
        <f t="shared" si="9"/>
        <v>3.4077118025122872</v>
      </c>
      <c r="Q17" s="8">
        <f t="shared" si="10"/>
        <v>11.612499728981541</v>
      </c>
      <c r="R17" s="22">
        <f t="shared" si="13"/>
        <v>15653797.202</v>
      </c>
      <c r="S17" s="7">
        <f t="shared" si="11"/>
        <v>3.2027053549539599</v>
      </c>
      <c r="T17" s="9">
        <f t="shared" si="12"/>
        <v>10.25732159065077</v>
      </c>
    </row>
    <row r="18" spans="1:20" x14ac:dyDescent="0.25">
      <c r="A18" s="17" t="s">
        <v>34</v>
      </c>
      <c r="B18" s="6" t="s">
        <v>15</v>
      </c>
      <c r="C18" s="18">
        <v>33190389</v>
      </c>
      <c r="D18" s="12">
        <f t="shared" si="0"/>
        <v>9.4953235958667879</v>
      </c>
      <c r="E18" s="13">
        <f t="shared" si="1"/>
        <v>90.161170190224581</v>
      </c>
      <c r="F18" s="18">
        <v>38219126</v>
      </c>
      <c r="G18" s="12">
        <f t="shared" si="2"/>
        <v>9.7742100275352843</v>
      </c>
      <c r="H18" s="9">
        <f t="shared" si="3"/>
        <v>95.535181662371301</v>
      </c>
      <c r="I18" s="22">
        <v>0</v>
      </c>
      <c r="J18" s="7">
        <f t="shared" si="4"/>
        <v>0</v>
      </c>
      <c r="K18" s="8">
        <f t="shared" si="5"/>
        <v>0</v>
      </c>
      <c r="L18" s="22">
        <v>0</v>
      </c>
      <c r="M18" s="7">
        <f t="shared" si="6"/>
        <v>0</v>
      </c>
      <c r="N18" s="9">
        <f t="shared" si="7"/>
        <v>0</v>
      </c>
      <c r="O18" s="20">
        <f t="shared" si="8"/>
        <v>33190389</v>
      </c>
      <c r="P18" s="7">
        <f t="shared" si="9"/>
        <v>7.4631107928686751</v>
      </c>
      <c r="Q18" s="8">
        <f t="shared" si="10"/>
        <v>55.698022706632905</v>
      </c>
      <c r="R18" s="22">
        <f t="shared" si="13"/>
        <v>38219126</v>
      </c>
      <c r="S18" s="7">
        <f t="shared" si="11"/>
        <v>7.819482897492831</v>
      </c>
      <c r="T18" s="9">
        <f t="shared" si="12"/>
        <v>61.14431278418288</v>
      </c>
    </row>
    <row r="19" spans="1:20" x14ac:dyDescent="0.25">
      <c r="A19" s="17" t="s">
        <v>35</v>
      </c>
      <c r="B19" s="6" t="s">
        <v>26</v>
      </c>
      <c r="C19" s="19">
        <v>5523710.2599999998</v>
      </c>
      <c r="D19" s="7">
        <f t="shared" si="0"/>
        <v>1.580259163835334</v>
      </c>
      <c r="E19" s="8">
        <f t="shared" si="1"/>
        <v>2.497219024885549</v>
      </c>
      <c r="F19" s="19">
        <v>5815649.9400000004</v>
      </c>
      <c r="G19" s="7">
        <f t="shared" si="2"/>
        <v>1.4873020372099295</v>
      </c>
      <c r="H19" s="9">
        <f t="shared" si="3"/>
        <v>2.2120673498888066</v>
      </c>
      <c r="I19" s="21">
        <v>0</v>
      </c>
      <c r="J19" s="7">
        <f t="shared" si="4"/>
        <v>0</v>
      </c>
      <c r="K19" s="8">
        <f t="shared" si="5"/>
        <v>0</v>
      </c>
      <c r="L19" s="21">
        <v>0</v>
      </c>
      <c r="M19" s="7">
        <f t="shared" si="6"/>
        <v>0</v>
      </c>
      <c r="N19" s="9">
        <f t="shared" si="7"/>
        <v>0</v>
      </c>
      <c r="O19" s="20">
        <f t="shared" si="8"/>
        <v>5523710.2599999998</v>
      </c>
      <c r="P19" s="7">
        <f t="shared" si="9"/>
        <v>1.2420481621377031</v>
      </c>
      <c r="Q19" s="8">
        <f t="shared" si="10"/>
        <v>1.542683637069646</v>
      </c>
      <c r="R19" s="22">
        <f t="shared" si="13"/>
        <v>5815649.9400000004</v>
      </c>
      <c r="S19" s="7">
        <f t="shared" si="11"/>
        <v>1.1898591099031206</v>
      </c>
      <c r="T19" s="9">
        <f t="shared" si="12"/>
        <v>1.4157647014194465</v>
      </c>
    </row>
    <row r="20" spans="1:20" x14ac:dyDescent="0.25">
      <c r="A20" s="17" t="s">
        <v>36</v>
      </c>
      <c r="B20" s="6" t="s">
        <v>16</v>
      </c>
      <c r="C20" s="18">
        <v>5270534.3099999996</v>
      </c>
      <c r="D20" s="12">
        <f t="shared" si="0"/>
        <v>1.5078289319407638</v>
      </c>
      <c r="E20" s="13">
        <f t="shared" si="1"/>
        <v>2.2735480879976246</v>
      </c>
      <c r="F20" s="18">
        <v>6087761.9500000002</v>
      </c>
      <c r="G20" s="12">
        <f t="shared" si="2"/>
        <v>1.5568923239358683</v>
      </c>
      <c r="H20" s="9">
        <f t="shared" si="3"/>
        <v>2.4239137083304287</v>
      </c>
      <c r="I20" s="22">
        <v>11662587.17</v>
      </c>
      <c r="J20" s="7">
        <f t="shared" si="4"/>
        <v>12.253016999661339</v>
      </c>
      <c r="K20" s="8">
        <f t="shared" si="5"/>
        <v>150.13642559398977</v>
      </c>
      <c r="L20" s="22">
        <v>12117629.779999999</v>
      </c>
      <c r="M20" s="7">
        <f t="shared" si="6"/>
        <v>12.396825519413248</v>
      </c>
      <c r="N20" s="9">
        <f t="shared" si="7"/>
        <v>153.68128295877554</v>
      </c>
      <c r="O20" s="20">
        <f t="shared" si="8"/>
        <v>16933121.48</v>
      </c>
      <c r="P20" s="7">
        <f t="shared" si="9"/>
        <v>3.8075408418486569</v>
      </c>
      <c r="Q20" s="8">
        <f t="shared" si="10"/>
        <v>14.497367262345579</v>
      </c>
      <c r="R20" s="22">
        <f t="shared" si="13"/>
        <v>18205391.73</v>
      </c>
      <c r="S20" s="7">
        <f t="shared" si="11"/>
        <v>3.7247515622123966</v>
      </c>
      <c r="T20" s="9">
        <f t="shared" si="12"/>
        <v>13.873774200203689</v>
      </c>
    </row>
    <row r="21" spans="1:20" x14ac:dyDescent="0.25">
      <c r="A21" s="17" t="s">
        <v>37</v>
      </c>
      <c r="B21" s="6" t="s">
        <v>17</v>
      </c>
      <c r="C21" s="18">
        <v>12699598</v>
      </c>
      <c r="D21" s="12">
        <f t="shared" si="0"/>
        <v>3.633184068659836</v>
      </c>
      <c r="E21" s="13">
        <f t="shared" si="1"/>
        <v>13.200026476763639</v>
      </c>
      <c r="F21" s="18">
        <v>12467810</v>
      </c>
      <c r="G21" s="12">
        <f t="shared" si="2"/>
        <v>3.1885342831598162</v>
      </c>
      <c r="H21" s="9">
        <f t="shared" si="3"/>
        <v>10.166750874885484</v>
      </c>
      <c r="I21" s="22">
        <v>16112104</v>
      </c>
      <c r="J21" s="7">
        <f t="shared" si="4"/>
        <v>16.927794951033277</v>
      </c>
      <c r="K21" s="8">
        <f t="shared" si="5"/>
        <v>286.55024190422773</v>
      </c>
      <c r="L21" s="22">
        <v>15972425</v>
      </c>
      <c r="M21" s="7">
        <f t="shared" si="6"/>
        <v>16.340436986589811</v>
      </c>
      <c r="N21" s="9">
        <f t="shared" si="7"/>
        <v>267.00988091271233</v>
      </c>
      <c r="O21" s="20">
        <f t="shared" si="8"/>
        <v>28811702</v>
      </c>
      <c r="P21" s="7">
        <f t="shared" si="9"/>
        <v>6.4785297984038692</v>
      </c>
      <c r="Q21" s="8">
        <f t="shared" si="10"/>
        <v>41.971348348806877</v>
      </c>
      <c r="R21" s="22">
        <f t="shared" si="13"/>
        <v>28440235</v>
      </c>
      <c r="S21" s="7">
        <f t="shared" si="11"/>
        <v>5.8187602506445861</v>
      </c>
      <c r="T21" s="9">
        <f t="shared" si="12"/>
        <v>33.857970854481444</v>
      </c>
    </row>
    <row r="22" spans="1:20" x14ac:dyDescent="0.25">
      <c r="A22" s="17" t="s">
        <v>38</v>
      </c>
      <c r="B22" s="6" t="s">
        <v>27</v>
      </c>
      <c r="C22" s="19">
        <v>2898760.85</v>
      </c>
      <c r="D22" s="7">
        <f t="shared" si="0"/>
        <v>0.82929646584678063</v>
      </c>
      <c r="E22" s="8">
        <f t="shared" si="1"/>
        <v>0.6877326282659606</v>
      </c>
      <c r="F22" s="19">
        <v>3922948.48</v>
      </c>
      <c r="G22" s="7">
        <f t="shared" si="2"/>
        <v>1.0032600528520801</v>
      </c>
      <c r="H22" s="9">
        <f t="shared" si="3"/>
        <v>1.0065307336487586</v>
      </c>
      <c r="I22" s="21">
        <v>0</v>
      </c>
      <c r="J22" s="7">
        <f t="shared" si="4"/>
        <v>0</v>
      </c>
      <c r="K22" s="8">
        <f t="shared" si="5"/>
        <v>0</v>
      </c>
      <c r="L22" s="21">
        <v>0</v>
      </c>
      <c r="M22" s="7">
        <f t="shared" si="6"/>
        <v>0</v>
      </c>
      <c r="N22" s="9">
        <f t="shared" si="7"/>
        <v>0</v>
      </c>
      <c r="O22" s="20">
        <f t="shared" si="8"/>
        <v>2898760.85</v>
      </c>
      <c r="P22" s="7">
        <f t="shared" si="9"/>
        <v>0.65180837095883926</v>
      </c>
      <c r="Q22" s="8">
        <f t="shared" si="10"/>
        <v>0.4248541524520158</v>
      </c>
      <c r="R22" s="22">
        <f t="shared" si="13"/>
        <v>3922948.48</v>
      </c>
      <c r="S22" s="7">
        <f t="shared" si="11"/>
        <v>0.80261983351229693</v>
      </c>
      <c r="T22" s="9">
        <f t="shared" si="12"/>
        <v>0.64419859714730721</v>
      </c>
    </row>
    <row r="23" spans="1:20" x14ac:dyDescent="0.25">
      <c r="A23" s="17" t="s">
        <v>39</v>
      </c>
      <c r="B23" s="6" t="s">
        <v>28</v>
      </c>
      <c r="C23" s="19">
        <v>7946905.1899999995</v>
      </c>
      <c r="D23" s="7">
        <f t="shared" si="0"/>
        <v>2.2735026204339825</v>
      </c>
      <c r="E23" s="8">
        <f t="shared" si="1"/>
        <v>5.1688141651201853</v>
      </c>
      <c r="F23" s="19">
        <v>10364671.74</v>
      </c>
      <c r="G23" s="7">
        <f t="shared" si="2"/>
        <v>2.6506749121688338</v>
      </c>
      <c r="H23" s="9">
        <f t="shared" si="3"/>
        <v>7.0260774900012546</v>
      </c>
      <c r="I23" s="21">
        <v>0</v>
      </c>
      <c r="J23" s="7">
        <f t="shared" si="4"/>
        <v>0</v>
      </c>
      <c r="K23" s="8">
        <f t="shared" si="5"/>
        <v>0</v>
      </c>
      <c r="L23" s="21">
        <v>0</v>
      </c>
      <c r="M23" s="7">
        <f t="shared" si="6"/>
        <v>0</v>
      </c>
      <c r="N23" s="9">
        <f t="shared" si="7"/>
        <v>0</v>
      </c>
      <c r="O23" s="20">
        <f t="shared" si="8"/>
        <v>7946905.1899999995</v>
      </c>
      <c r="P23" s="7">
        <f t="shared" si="9"/>
        <v>1.7869219277120583</v>
      </c>
      <c r="Q23" s="8">
        <f t="shared" si="10"/>
        <v>3.1930899757381783</v>
      </c>
      <c r="R23" s="22">
        <f t="shared" si="13"/>
        <v>10364671.74</v>
      </c>
      <c r="S23" s="7">
        <f t="shared" si="11"/>
        <v>2.1205710828933468</v>
      </c>
      <c r="T23" s="9">
        <f t="shared" si="12"/>
        <v>4.4968217176034617</v>
      </c>
    </row>
    <row r="24" spans="1:20" x14ac:dyDescent="0.25">
      <c r="A24" s="17" t="s">
        <v>40</v>
      </c>
      <c r="B24" s="6" t="s">
        <v>18</v>
      </c>
      <c r="C24" s="19">
        <v>7954547.7699999996</v>
      </c>
      <c r="D24" s="12">
        <f t="shared" si="0"/>
        <v>2.2756890597133563</v>
      </c>
      <c r="E24" s="13">
        <f t="shared" si="1"/>
        <v>5.1787606964990598</v>
      </c>
      <c r="F24" s="19">
        <v>8713981.4600000009</v>
      </c>
      <c r="G24" s="12">
        <f t="shared" si="2"/>
        <v>2.2285251883072519</v>
      </c>
      <c r="H24" s="9">
        <f t="shared" si="3"/>
        <v>4.9663245149198723</v>
      </c>
      <c r="I24" s="21">
        <v>0</v>
      </c>
      <c r="J24" s="12">
        <f t="shared" si="4"/>
        <v>0</v>
      </c>
      <c r="K24" s="13">
        <f t="shared" si="5"/>
        <v>0</v>
      </c>
      <c r="L24" s="21">
        <v>0</v>
      </c>
      <c r="M24" s="7">
        <f t="shared" si="6"/>
        <v>0</v>
      </c>
      <c r="N24" s="9">
        <f t="shared" si="7"/>
        <v>0</v>
      </c>
      <c r="O24" s="20">
        <f t="shared" si="8"/>
        <v>7954547.7699999996</v>
      </c>
      <c r="P24" s="7">
        <f t="shared" si="9"/>
        <v>1.7886404198117849</v>
      </c>
      <c r="Q24" s="8">
        <f t="shared" si="10"/>
        <v>3.1992345513844782</v>
      </c>
      <c r="R24" s="22">
        <f t="shared" si="13"/>
        <v>8713981.4600000009</v>
      </c>
      <c r="S24" s="7">
        <f t="shared" si="11"/>
        <v>1.7828463423140448</v>
      </c>
      <c r="T24" s="9">
        <f t="shared" si="12"/>
        <v>3.1785410803025682</v>
      </c>
    </row>
    <row r="25" spans="1:20" x14ac:dyDescent="0.25">
      <c r="A25" s="17" t="s">
        <v>41</v>
      </c>
      <c r="B25" s="6" t="s">
        <v>29</v>
      </c>
      <c r="C25" s="19">
        <v>14559995.200999999</v>
      </c>
      <c r="D25" s="7">
        <f t="shared" si="0"/>
        <v>4.1654186694757476</v>
      </c>
      <c r="E25" s="8">
        <f t="shared" si="1"/>
        <v>17.350712692017108</v>
      </c>
      <c r="F25" s="19">
        <v>15527699.35</v>
      </c>
      <c r="G25" s="7">
        <f t="shared" si="2"/>
        <v>3.9710744482048894</v>
      </c>
      <c r="H25" s="9">
        <f t="shared" si="3"/>
        <v>15.769432273185767</v>
      </c>
      <c r="I25" s="21">
        <v>0</v>
      </c>
      <c r="J25" s="7">
        <f t="shared" si="4"/>
        <v>0</v>
      </c>
      <c r="K25" s="8">
        <f t="shared" si="5"/>
        <v>0</v>
      </c>
      <c r="L25" s="21">
        <v>0</v>
      </c>
      <c r="M25" s="7">
        <f t="shared" si="6"/>
        <v>0</v>
      </c>
      <c r="N25" s="9">
        <f t="shared" si="7"/>
        <v>0</v>
      </c>
      <c r="O25" s="20">
        <f t="shared" si="8"/>
        <v>14559995.200999999</v>
      </c>
      <c r="P25" s="7">
        <f t="shared" si="9"/>
        <v>3.2739253923387044</v>
      </c>
      <c r="Q25" s="8">
        <f t="shared" si="10"/>
        <v>10.71858747460014</v>
      </c>
      <c r="R25" s="22">
        <f t="shared" si="13"/>
        <v>15527699.35</v>
      </c>
      <c r="S25" s="7">
        <f t="shared" si="11"/>
        <v>3.1769062302663733</v>
      </c>
      <c r="T25" s="9">
        <f t="shared" si="12"/>
        <v>10.092733195905298</v>
      </c>
    </row>
    <row r="26" spans="1:20" x14ac:dyDescent="0.25">
      <c r="A26" s="17" t="s">
        <v>42</v>
      </c>
      <c r="B26" s="6" t="s">
        <v>30</v>
      </c>
      <c r="C26" s="19">
        <v>5551252.9800000004</v>
      </c>
      <c r="D26" s="7">
        <f t="shared" si="0"/>
        <v>1.588138765340166</v>
      </c>
      <c r="E26" s="8">
        <f t="shared" si="1"/>
        <v>2.5221847379761866</v>
      </c>
      <c r="F26" s="19">
        <v>6380442.4699999997</v>
      </c>
      <c r="G26" s="7">
        <f t="shared" si="2"/>
        <v>1.6317428287184275</v>
      </c>
      <c r="H26" s="9">
        <f t="shared" si="3"/>
        <v>2.6625846590740152</v>
      </c>
      <c r="I26" s="21">
        <v>0</v>
      </c>
      <c r="J26" s="7">
        <f t="shared" si="4"/>
        <v>0</v>
      </c>
      <c r="K26" s="8">
        <f t="shared" si="5"/>
        <v>0</v>
      </c>
      <c r="L26" s="21">
        <v>0</v>
      </c>
      <c r="M26" s="7">
        <f t="shared" si="6"/>
        <v>0</v>
      </c>
      <c r="N26" s="9">
        <f t="shared" si="7"/>
        <v>0</v>
      </c>
      <c r="O26" s="20">
        <f t="shared" si="8"/>
        <v>5551252.9800000004</v>
      </c>
      <c r="P26" s="7">
        <f t="shared" si="9"/>
        <v>1.2482413517052302</v>
      </c>
      <c r="Q26" s="8">
        <f t="shared" si="10"/>
        <v>1.5581064721069002</v>
      </c>
      <c r="R26" s="22">
        <f t="shared" si="13"/>
        <v>6380442.4699999997</v>
      </c>
      <c r="S26" s="7">
        <f t="shared" si="11"/>
        <v>1.3054134407103373</v>
      </c>
      <c r="T26" s="9">
        <f t="shared" si="12"/>
        <v>1.7041042511872013</v>
      </c>
    </row>
    <row r="27" spans="1:20" x14ac:dyDescent="0.25">
      <c r="A27" s="17" t="s">
        <v>43</v>
      </c>
      <c r="B27" s="6" t="s">
        <v>54</v>
      </c>
      <c r="C27" s="19">
        <v>8024267.5600000005</v>
      </c>
      <c r="D27" s="7">
        <f t="shared" si="0"/>
        <v>2.2956349532997766</v>
      </c>
      <c r="E27" s="8">
        <f t="shared" si="1"/>
        <v>5.2699398388116681</v>
      </c>
      <c r="F27" s="19">
        <v>9771299.1099999994</v>
      </c>
      <c r="G27" s="7">
        <f t="shared" si="2"/>
        <v>2.4989250079399672</v>
      </c>
      <c r="H27" s="9">
        <f t="shared" si="3"/>
        <v>6.2446261953077649</v>
      </c>
      <c r="I27" s="21">
        <v>0</v>
      </c>
      <c r="J27" s="7">
        <f t="shared" si="4"/>
        <v>0</v>
      </c>
      <c r="K27" s="8">
        <f t="shared" si="5"/>
        <v>0</v>
      </c>
      <c r="L27" s="21">
        <v>0</v>
      </c>
      <c r="M27" s="7">
        <f t="shared" si="6"/>
        <v>0</v>
      </c>
      <c r="N27" s="9">
        <f t="shared" si="7"/>
        <v>0</v>
      </c>
      <c r="O27" s="20">
        <f t="shared" si="8"/>
        <v>8024267.5600000005</v>
      </c>
      <c r="P27" s="7">
        <f t="shared" si="9"/>
        <v>1.8043174435798868</v>
      </c>
      <c r="Q27" s="8">
        <f t="shared" si="10"/>
        <v>3.2555614372066577</v>
      </c>
      <c r="R27" s="22">
        <f t="shared" si="13"/>
        <v>9771299.1099999994</v>
      </c>
      <c r="S27" s="7">
        <f t="shared" si="11"/>
        <v>1.9991693760064508</v>
      </c>
      <c r="T27" s="9">
        <f t="shared" si="12"/>
        <v>3.9966781939620222</v>
      </c>
    </row>
    <row r="28" spans="1:20" x14ac:dyDescent="0.25">
      <c r="A28" s="17" t="s">
        <v>44</v>
      </c>
      <c r="B28" s="6" t="s">
        <v>19</v>
      </c>
      <c r="C28" s="19">
        <v>33625088</v>
      </c>
      <c r="D28" s="12">
        <f t="shared" si="0"/>
        <v>9.6196851293155117</v>
      </c>
      <c r="E28" s="13">
        <f t="shared" si="1"/>
        <v>92.538341987173993</v>
      </c>
      <c r="F28" s="19">
        <v>34641380</v>
      </c>
      <c r="G28" s="12">
        <f t="shared" si="2"/>
        <v>8.8592325152506177</v>
      </c>
      <c r="H28" s="9">
        <f t="shared" si="3"/>
        <v>78.486000759273793</v>
      </c>
      <c r="I28" s="21">
        <v>1902081</v>
      </c>
      <c r="J28" s="12">
        <f t="shared" si="4"/>
        <v>1.9983757024071049</v>
      </c>
      <c r="K28" s="13">
        <f t="shared" si="5"/>
        <v>3.9935054479710899</v>
      </c>
      <c r="L28" s="21">
        <v>2231820</v>
      </c>
      <c r="M28" s="7">
        <f t="shared" si="6"/>
        <v>2.2832421548644537</v>
      </c>
      <c r="N28" s="9">
        <f t="shared" si="7"/>
        <v>5.213194737750074</v>
      </c>
      <c r="O28" s="20">
        <f t="shared" si="8"/>
        <v>35527169</v>
      </c>
      <c r="P28" s="7">
        <f t="shared" si="9"/>
        <v>7.988553505774501</v>
      </c>
      <c r="Q28" s="8">
        <f t="shared" si="10"/>
        <v>63.816987114622073</v>
      </c>
      <c r="R28" s="22">
        <f t="shared" si="13"/>
        <v>36873200</v>
      </c>
      <c r="S28" s="7">
        <f t="shared" si="11"/>
        <v>7.5441117302324665</v>
      </c>
      <c r="T28" s="9">
        <f t="shared" si="12"/>
        <v>56.913621798231098</v>
      </c>
    </row>
    <row r="29" spans="1:20" x14ac:dyDescent="0.25">
      <c r="A29" s="17" t="s">
        <v>45</v>
      </c>
      <c r="B29" s="6" t="s">
        <v>31</v>
      </c>
      <c r="C29" s="19">
        <v>1676278.19</v>
      </c>
      <c r="D29" s="7">
        <f t="shared" si="0"/>
        <v>0.47956062975772501</v>
      </c>
      <c r="E29" s="8">
        <f t="shared" si="1"/>
        <v>0.22997839761362582</v>
      </c>
      <c r="F29" s="19">
        <v>1804302.57</v>
      </c>
      <c r="G29" s="7">
        <f t="shared" si="2"/>
        <v>0.46143473486028136</v>
      </c>
      <c r="H29" s="9">
        <f t="shared" si="3"/>
        <v>0.21292201453557816</v>
      </c>
      <c r="I29" s="21">
        <v>0</v>
      </c>
      <c r="J29" s="7">
        <f t="shared" si="4"/>
        <v>0</v>
      </c>
      <c r="K29" s="8">
        <f t="shared" si="5"/>
        <v>0</v>
      </c>
      <c r="L29" s="21">
        <v>0</v>
      </c>
      <c r="M29" s="7">
        <f t="shared" si="6"/>
        <v>0</v>
      </c>
      <c r="N29" s="9">
        <f t="shared" si="7"/>
        <v>0</v>
      </c>
      <c r="O29" s="20">
        <f t="shared" si="8"/>
        <v>1676278.19</v>
      </c>
      <c r="P29" s="7">
        <f t="shared" si="9"/>
        <v>0.37692386948641576</v>
      </c>
      <c r="Q29" s="8">
        <f t="shared" si="10"/>
        <v>0.14207160338861258</v>
      </c>
      <c r="R29" s="22">
        <f t="shared" si="13"/>
        <v>1804302.57</v>
      </c>
      <c r="S29" s="7">
        <f t="shared" si="11"/>
        <v>0.36915321109167604</v>
      </c>
      <c r="T29" s="9">
        <f t="shared" si="12"/>
        <v>0.13627409325929551</v>
      </c>
    </row>
    <row r="30" spans="1:20" x14ac:dyDescent="0.25">
      <c r="A30" s="17" t="s">
        <v>46</v>
      </c>
      <c r="B30" s="6" t="s">
        <v>32</v>
      </c>
      <c r="C30" s="19">
        <v>6739061.4699999997</v>
      </c>
      <c r="D30" s="7">
        <f t="shared" si="0"/>
        <v>1.9279547880589081</v>
      </c>
      <c r="E30" s="8">
        <f t="shared" si="1"/>
        <v>3.717009664799269</v>
      </c>
      <c r="F30" s="19">
        <v>8723465.6399000008</v>
      </c>
      <c r="G30" s="7">
        <f t="shared" si="2"/>
        <v>2.2309506850672123</v>
      </c>
      <c r="H30" s="9">
        <f t="shared" si="3"/>
        <v>4.9771409592018641</v>
      </c>
      <c r="I30" s="21">
        <v>0</v>
      </c>
      <c r="J30" s="7">
        <f t="shared" si="4"/>
        <v>0</v>
      </c>
      <c r="K30" s="8">
        <f t="shared" si="5"/>
        <v>0</v>
      </c>
      <c r="L30" s="21">
        <v>0</v>
      </c>
      <c r="M30" s="7">
        <f t="shared" si="6"/>
        <v>0</v>
      </c>
      <c r="N30" s="9">
        <f t="shared" si="7"/>
        <v>0</v>
      </c>
      <c r="O30" s="20">
        <f t="shared" si="8"/>
        <v>6739061.4699999997</v>
      </c>
      <c r="P30" s="7">
        <f t="shared" si="9"/>
        <v>1.5153291029690084</v>
      </c>
      <c r="Q30" s="8">
        <f t="shared" si="10"/>
        <v>2.2962222903048595</v>
      </c>
      <c r="R30" s="22">
        <f t="shared" si="13"/>
        <v>8723465.6399000008</v>
      </c>
      <c r="S30" s="7">
        <f t="shared" si="11"/>
        <v>1.784786768228672</v>
      </c>
      <c r="T30" s="9">
        <f t="shared" si="12"/>
        <v>3.1854638080441475</v>
      </c>
    </row>
    <row r="31" spans="1:20" x14ac:dyDescent="0.25">
      <c r="A31" s="17" t="s">
        <v>47</v>
      </c>
      <c r="B31" s="6" t="s">
        <v>20</v>
      </c>
      <c r="C31" s="19">
        <v>19308451</v>
      </c>
      <c r="D31" s="7">
        <f t="shared" si="0"/>
        <v>5.5238879658788473</v>
      </c>
      <c r="E31" s="8">
        <f t="shared" si="1"/>
        <v>30.51333825958115</v>
      </c>
      <c r="F31" s="19">
        <v>21487001</v>
      </c>
      <c r="G31" s="7">
        <f t="shared" si="2"/>
        <v>5.4951141644594568</v>
      </c>
      <c r="H31" s="9">
        <f t="shared" si="3"/>
        <v>30.196279680442952</v>
      </c>
      <c r="I31" s="21">
        <v>16572527</v>
      </c>
      <c r="J31" s="7">
        <f t="shared" si="4"/>
        <v>17.411527313655785</v>
      </c>
      <c r="K31" s="8">
        <f t="shared" si="5"/>
        <v>303.16128339418145</v>
      </c>
      <c r="L31" s="21">
        <v>14367671</v>
      </c>
      <c r="M31" s="7">
        <f t="shared" si="6"/>
        <v>14.698708719530931</v>
      </c>
      <c r="N31" s="9">
        <f t="shared" si="7"/>
        <v>216.05203802161461</v>
      </c>
      <c r="O31" s="20">
        <f t="shared" si="8"/>
        <v>35880978</v>
      </c>
      <c r="P31" s="7">
        <f t="shared" si="9"/>
        <v>8.0681101438878446</v>
      </c>
      <c r="Q31" s="8">
        <f t="shared" si="10"/>
        <v>65.094401293905932</v>
      </c>
      <c r="R31" s="22">
        <f t="shared" si="13"/>
        <v>35854672</v>
      </c>
      <c r="S31" s="7">
        <f t="shared" si="11"/>
        <v>7.3357249064045869</v>
      </c>
      <c r="T31" s="9">
        <f t="shared" si="12"/>
        <v>53.812859902444586</v>
      </c>
    </row>
    <row r="32" spans="1:20" x14ac:dyDescent="0.25">
      <c r="A32" s="17" t="s">
        <v>48</v>
      </c>
      <c r="B32" s="6" t="s">
        <v>21</v>
      </c>
      <c r="C32" s="19">
        <v>15986185</v>
      </c>
      <c r="D32" s="7">
        <f t="shared" si="0"/>
        <v>4.5734323764145008</v>
      </c>
      <c r="E32" s="8">
        <f t="shared" si="1"/>
        <v>20.916283701636388</v>
      </c>
      <c r="F32" s="19">
        <v>18210548</v>
      </c>
      <c r="G32" s="7">
        <f t="shared" si="2"/>
        <v>4.6571897240275097</v>
      </c>
      <c r="H32" s="9">
        <f t="shared" si="3"/>
        <v>21.689416125587432</v>
      </c>
      <c r="I32" s="21">
        <v>21712045</v>
      </c>
      <c r="J32" s="7">
        <f t="shared" si="4"/>
        <v>22.811238416013659</v>
      </c>
      <c r="K32" s="8">
        <f t="shared" si="5"/>
        <v>520.35259807221735</v>
      </c>
      <c r="L32" s="21">
        <v>22988279</v>
      </c>
      <c r="M32" s="7">
        <f t="shared" si="6"/>
        <v>23.517939475667962</v>
      </c>
      <c r="N32" s="9">
        <f t="shared" si="7"/>
        <v>553.09347718118147</v>
      </c>
      <c r="O32" s="20">
        <f t="shared" si="8"/>
        <v>37698230</v>
      </c>
      <c r="P32" s="7">
        <f t="shared" si="9"/>
        <v>8.4767330441666626</v>
      </c>
      <c r="Q32" s="8">
        <f t="shared" si="10"/>
        <v>71.855003102067016</v>
      </c>
      <c r="R32" s="22">
        <f t="shared" si="13"/>
        <v>41198827</v>
      </c>
      <c r="S32" s="7">
        <f t="shared" si="11"/>
        <v>8.4291180055573722</v>
      </c>
      <c r="T32" s="9">
        <f t="shared" si="12"/>
        <v>71.050030351611497</v>
      </c>
    </row>
    <row r="33" spans="1:20" x14ac:dyDescent="0.25">
      <c r="A33" s="17" t="s">
        <v>49</v>
      </c>
      <c r="B33" s="6" t="s">
        <v>58</v>
      </c>
      <c r="C33" s="19">
        <v>523181</v>
      </c>
      <c r="D33" s="12">
        <f t="shared" si="0"/>
        <v>0.14967504280257701</v>
      </c>
      <c r="E33" s="13">
        <f t="shared" si="1"/>
        <v>2.240261843795326E-2</v>
      </c>
      <c r="F33" s="19">
        <v>715024</v>
      </c>
      <c r="G33" s="12">
        <f t="shared" si="2"/>
        <v>0.182861187111615</v>
      </c>
      <c r="H33" s="9">
        <f t="shared" si="3"/>
        <v>3.3438213751869075E-2</v>
      </c>
      <c r="I33" s="21">
        <v>18031362</v>
      </c>
      <c r="J33" s="7">
        <f t="shared" si="4"/>
        <v>18.94421725578815</v>
      </c>
      <c r="K33" s="8">
        <f t="shared" si="5"/>
        <v>358.88336743450151</v>
      </c>
      <c r="L33" s="21">
        <v>21771925</v>
      </c>
      <c r="M33" s="7">
        <f t="shared" si="6"/>
        <v>22.273560122477296</v>
      </c>
      <c r="N33" s="9">
        <f t="shared" si="7"/>
        <v>496.11148052961079</v>
      </c>
      <c r="O33" s="20">
        <f t="shared" si="8"/>
        <v>18554543</v>
      </c>
      <c r="P33" s="7">
        <f t="shared" si="9"/>
        <v>4.1721297728702709</v>
      </c>
      <c r="Q33" s="8">
        <f t="shared" si="10"/>
        <v>17.406666841670539</v>
      </c>
      <c r="R33" s="22">
        <f t="shared" si="13"/>
        <v>22486949</v>
      </c>
      <c r="S33" s="7">
        <f t="shared" si="11"/>
        <v>4.6007413440666731</v>
      </c>
      <c r="T33" s="9">
        <f t="shared" si="12"/>
        <v>21.166820915004418</v>
      </c>
    </row>
    <row r="34" spans="1:20" x14ac:dyDescent="0.25">
      <c r="A34" s="17" t="s">
        <v>50</v>
      </c>
      <c r="B34" s="6" t="s">
        <v>33</v>
      </c>
      <c r="C34" s="19">
        <v>18004213.479999997</v>
      </c>
      <c r="D34" s="7">
        <f t="shared" si="0"/>
        <v>5.1507631646518774</v>
      </c>
      <c r="E34" s="8">
        <f t="shared" si="1"/>
        <v>26.530361178334623</v>
      </c>
      <c r="F34" s="27">
        <v>18554729.100000001</v>
      </c>
      <c r="G34" s="28">
        <f t="shared" si="2"/>
        <v>4.7452110555176166</v>
      </c>
      <c r="H34" s="29">
        <f t="shared" si="3"/>
        <v>22.517027961406612</v>
      </c>
      <c r="I34" s="30">
        <v>1546048.25</v>
      </c>
      <c r="J34" s="31">
        <f t="shared" si="4"/>
        <v>1.6243184478205848</v>
      </c>
      <c r="K34" s="32">
        <f t="shared" si="5"/>
        <v>2.6384104199302736</v>
      </c>
      <c r="L34" s="30">
        <v>1153259.1099999999</v>
      </c>
      <c r="M34" s="31">
        <f t="shared" si="6"/>
        <v>1.1798307280306932</v>
      </c>
      <c r="N34" s="29">
        <f t="shared" si="7"/>
        <v>1.3920005468054355</v>
      </c>
      <c r="O34" s="33">
        <f t="shared" si="8"/>
        <v>19550261.729999997</v>
      </c>
      <c r="P34" s="31">
        <f t="shared" si="9"/>
        <v>4.3960246841508965</v>
      </c>
      <c r="Q34" s="32">
        <f t="shared" si="10"/>
        <v>19.325033023663991</v>
      </c>
      <c r="R34" s="34">
        <f t="shared" si="13"/>
        <v>19707988.210000001</v>
      </c>
      <c r="S34" s="7">
        <f t="shared" si="11"/>
        <v>4.0321768936339719</v>
      </c>
      <c r="T34" s="9">
        <f t="shared" si="12"/>
        <v>16.258450501555707</v>
      </c>
    </row>
    <row r="35" spans="1:20" x14ac:dyDescent="0.25">
      <c r="A35" s="3"/>
      <c r="B35" s="2" t="s">
        <v>52</v>
      </c>
      <c r="C35" s="26">
        <f t="shared" ref="C35:Q35" si="14">SUM(C10:C34)</f>
        <v>349544580.18100005</v>
      </c>
      <c r="D35" s="14">
        <f t="shared" si="14"/>
        <v>99.999999999999986</v>
      </c>
      <c r="E35" s="14">
        <f t="shared" si="14"/>
        <v>601.54169164624557</v>
      </c>
      <c r="F35" s="26">
        <f t="shared" si="14"/>
        <v>391020101.80190009</v>
      </c>
      <c r="G35" s="35">
        <f t="shared" si="14"/>
        <v>99.999999999999957</v>
      </c>
      <c r="H35" s="36">
        <f t="shared" si="14"/>
        <v>689.88680861551086</v>
      </c>
      <c r="I35" s="37">
        <f>SUM(I10:I34)</f>
        <v>95181351.420000002</v>
      </c>
      <c r="J35" s="36">
        <f t="shared" si="14"/>
        <v>99.999999999999986</v>
      </c>
      <c r="K35" s="37">
        <f t="shared" si="14"/>
        <v>1664.7111624979186</v>
      </c>
      <c r="L35" s="37">
        <f t="shared" si="14"/>
        <v>97747844.890000001</v>
      </c>
      <c r="M35" s="35">
        <f t="shared" si="14"/>
        <v>99.999999999999986</v>
      </c>
      <c r="N35" s="38">
        <f t="shared" si="14"/>
        <v>1724.5233920504879</v>
      </c>
      <c r="O35" s="38">
        <f>C35+I35</f>
        <v>444725931.60100007</v>
      </c>
      <c r="P35" s="36">
        <f>SUM(P10:P34)</f>
        <v>100.00000000000001</v>
      </c>
      <c r="Q35" s="36">
        <f t="shared" si="14"/>
        <v>576.83198905266306</v>
      </c>
      <c r="R35" s="37">
        <f>SUM(R10:R34)</f>
        <v>488767946.69190001</v>
      </c>
      <c r="S35" s="36">
        <f>SUM(S10:S34)</f>
        <v>100.00000000000001</v>
      </c>
      <c r="T35" s="11">
        <f>SUM(T10:T34)</f>
        <v>626.00872088554081</v>
      </c>
    </row>
    <row r="36" spans="1:20" x14ac:dyDescent="0.25"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5"/>
      <c r="O36" s="15"/>
      <c r="P36" s="10"/>
      <c r="Q36" s="10"/>
      <c r="R36" s="10"/>
      <c r="S36" s="10"/>
      <c r="T36" s="10"/>
    </row>
    <row r="38" spans="1:20" x14ac:dyDescent="0.25">
      <c r="B38" t="s">
        <v>62</v>
      </c>
    </row>
    <row r="39" spans="1:20" x14ac:dyDescent="0.25">
      <c r="B39" t="s">
        <v>61</v>
      </c>
    </row>
    <row r="40" spans="1:20" x14ac:dyDescent="0.25">
      <c r="B40" s="23"/>
    </row>
    <row r="41" spans="1:20" x14ac:dyDescent="0.25">
      <c r="B41" s="24"/>
    </row>
    <row r="42" spans="1:20" x14ac:dyDescent="0.25">
      <c r="B42" s="23"/>
    </row>
  </sheetData>
  <sortState xmlns:xlrd2="http://schemas.microsoft.com/office/spreadsheetml/2017/richdata2"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honeticPr fontId="14" type="noConversion"/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osiguranja&amp;R&amp;"+,Regular"&amp;10Polugodišnji izvještaj</oddHeader>
    <oddFooter>&amp;C&amp;"+,Obično"&amp;10U izvještaj su uključeni podaci zaključno sa 30.06.2023. godine.</oddFooter>
  </headerFooter>
  <ignoredErrors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2018-11-02T14:40:26Z</cp:lastPrinted>
  <dcterms:created xsi:type="dcterms:W3CDTF">2018-01-08T12:56:16Z</dcterms:created>
  <dcterms:modified xsi:type="dcterms:W3CDTF">2023-08-31T14:01:08Z</dcterms:modified>
</cp:coreProperties>
</file>