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POLUGODIŠNJI\Jezici\BS EVLADAUPLOAD 310823\"/>
    </mc:Choice>
  </mc:AlternateContent>
  <xr:revisionPtr revIDLastSave="0" documentId="13_ncr:1_{EDB44FED-80F6-4AEC-92B7-2952228A4ED1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42" l="1"/>
  <c r="E22" i="42"/>
  <c r="G22" i="42"/>
  <c r="M22" i="42"/>
  <c r="K22" i="42"/>
  <c r="I22" i="42"/>
  <c r="G25" i="43" l="1"/>
  <c r="I20" i="41" l="1"/>
  <c r="I22" i="41"/>
  <c r="I21" i="41"/>
  <c r="K15" i="43"/>
  <c r="K16" i="43"/>
  <c r="K17" i="43"/>
  <c r="K18" i="43"/>
  <c r="K14" i="43"/>
  <c r="M15" i="43"/>
  <c r="M16" i="43"/>
  <c r="M17" i="43"/>
  <c r="M18" i="43"/>
  <c r="M19" i="43"/>
  <c r="H15" i="43" l="1"/>
  <c r="H17" i="43"/>
  <c r="H16" i="43"/>
  <c r="H18" i="43"/>
  <c r="C25" i="43"/>
  <c r="I35" i="41" l="1"/>
  <c r="I34" i="41"/>
  <c r="I33" i="41"/>
  <c r="I32" i="41"/>
  <c r="I31" i="41"/>
  <c r="I30" i="41"/>
  <c r="I29" i="41"/>
  <c r="I28" i="41"/>
  <c r="I27" i="41"/>
  <c r="I26" i="41"/>
  <c r="I25" i="41"/>
  <c r="I24" i="41"/>
  <c r="I23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C36" i="41" l="1"/>
  <c r="I36" i="41"/>
  <c r="J11" i="41" s="1"/>
  <c r="E36" i="41"/>
  <c r="G36" i="41"/>
  <c r="M11" i="42" l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M11" i="41" l="1"/>
  <c r="D35" i="4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H11" i="41"/>
  <c r="F11" i="41"/>
  <c r="D11" i="41"/>
  <c r="J20" i="42"/>
  <c r="H21" i="42"/>
  <c r="F20" i="42"/>
  <c r="D11" i="42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M12" i="41" s="1"/>
  <c r="M11" i="43"/>
  <c r="M24" i="43"/>
  <c r="M35" i="41" s="1"/>
  <c r="M23" i="43"/>
  <c r="M31" i="41" s="1"/>
  <c r="M22" i="43"/>
  <c r="M30" i="41" s="1"/>
  <c r="M21" i="43"/>
  <c r="M28" i="41" s="1"/>
  <c r="M20" i="43"/>
  <c r="M27" i="41" s="1"/>
  <c r="M26" i="41"/>
  <c r="M25" i="41"/>
  <c r="M24" i="41"/>
  <c r="M23" i="41"/>
  <c r="M14" i="43"/>
  <c r="M20" i="41" s="1"/>
  <c r="M13" i="43"/>
  <c r="M18" i="41" s="1"/>
  <c r="M12" i="43"/>
  <c r="M17" i="41" s="1"/>
  <c r="K12" i="43"/>
  <c r="K17" i="41" s="1"/>
  <c r="K13" i="43"/>
  <c r="K20" i="41"/>
  <c r="K21" i="41"/>
  <c r="K23" i="41"/>
  <c r="K24" i="41"/>
  <c r="K25" i="41"/>
  <c r="K19" i="43"/>
  <c r="K26" i="41" s="1"/>
  <c r="K20" i="43"/>
  <c r="K27" i="41" s="1"/>
  <c r="K21" i="43"/>
  <c r="K28" i="41" s="1"/>
  <c r="K22" i="43"/>
  <c r="K30" i="41" s="1"/>
  <c r="K23" i="43"/>
  <c r="K31" i="41" s="1"/>
  <c r="K24" i="43"/>
  <c r="K35" i="41" s="1"/>
  <c r="K11" i="43"/>
  <c r="D12" i="43"/>
  <c r="F18" i="42" l="1"/>
  <c r="H36" i="41"/>
  <c r="D36" i="41"/>
  <c r="F36" i="41"/>
  <c r="J36" i="41"/>
  <c r="H15" i="42"/>
  <c r="F11" i="42"/>
  <c r="F13" i="42"/>
  <c r="N12" i="42"/>
  <c r="M13" i="41"/>
  <c r="M25" i="43"/>
  <c r="N11" i="43" s="1"/>
  <c r="K13" i="41"/>
  <c r="K25" i="43"/>
  <c r="L23" i="43" s="1"/>
  <c r="J12" i="42"/>
  <c r="F12" i="42"/>
  <c r="F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1" i="41"/>
  <c r="K18" i="4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L12" i="42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F22" i="42" l="1"/>
  <c r="K36" i="41"/>
  <c r="L24" i="41" s="1"/>
  <c r="N24" i="43"/>
  <c r="N12" i="43"/>
  <c r="M36" i="41"/>
  <c r="N26" i="41" s="1"/>
  <c r="H22" i="42"/>
  <c r="N20" i="43"/>
  <c r="N16" i="43"/>
  <c r="N22" i="43"/>
  <c r="N18" i="43"/>
  <c r="N14" i="43"/>
  <c r="N23" i="43"/>
  <c r="N21" i="43"/>
  <c r="N19" i="43"/>
  <c r="N17" i="43"/>
  <c r="N15" i="43"/>
  <c r="N13" i="43"/>
  <c r="J22" i="42"/>
  <c r="N21" i="42"/>
  <c r="N17" i="42"/>
  <c r="N13" i="42"/>
  <c r="N19" i="42"/>
  <c r="N15" i="42"/>
  <c r="N11" i="42"/>
  <c r="D22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L31" i="41" l="1"/>
  <c r="L15" i="41"/>
  <c r="L25" i="41"/>
  <c r="L33" i="41"/>
  <c r="L34" i="41"/>
  <c r="L21" i="41"/>
  <c r="L17" i="41"/>
  <c r="L22" i="41"/>
  <c r="L20" i="41"/>
  <c r="L26" i="41"/>
  <c r="L30" i="41"/>
  <c r="L16" i="41"/>
  <c r="L14" i="41"/>
  <c r="L12" i="41"/>
  <c r="L23" i="41"/>
  <c r="L32" i="41"/>
  <c r="L29" i="41"/>
  <c r="L13" i="41"/>
  <c r="L11" i="41"/>
  <c r="L27" i="41"/>
  <c r="L35" i="41"/>
  <c r="L18" i="41"/>
  <c r="L28" i="41"/>
  <c r="L19" i="41"/>
  <c r="N22" i="41"/>
  <c r="N30" i="41"/>
  <c r="N35" i="41"/>
  <c r="N13" i="41"/>
  <c r="N27" i="41"/>
  <c r="N21" i="41"/>
  <c r="N20" i="41"/>
  <c r="N17" i="41"/>
  <c r="N32" i="41"/>
  <c r="N33" i="41"/>
  <c r="N12" i="41"/>
  <c r="N14" i="41"/>
  <c r="N28" i="41"/>
  <c r="N34" i="41"/>
  <c r="N31" i="41"/>
  <c r="N23" i="41"/>
  <c r="N19" i="41"/>
  <c r="N15" i="41"/>
  <c r="N11" i="41"/>
  <c r="N29" i="41"/>
  <c r="N16" i="41"/>
  <c r="N25" i="41"/>
  <c r="N18" i="41"/>
  <c r="N24" i="41"/>
  <c r="N25" i="43"/>
  <c r="N22" i="42"/>
  <c r="L22" i="42"/>
  <c r="L25" i="43"/>
  <c r="L36" i="41" l="1"/>
  <c r="N36" i="41"/>
  <c r="H23" i="43"/>
  <c r="I25" i="43" l="1"/>
  <c r="J15" i="43" l="1"/>
  <c r="J17" i="43"/>
  <c r="J19" i="43"/>
  <c r="J16" i="43"/>
  <c r="J18" i="43"/>
  <c r="J24" i="43"/>
  <c r="J22" i="43"/>
  <c r="J20" i="43"/>
  <c r="J14" i="43"/>
  <c r="J23" i="43"/>
  <c r="J21" i="43"/>
  <c r="J13" i="43"/>
  <c r="J11" i="43"/>
  <c r="J12" i="43"/>
  <c r="E25" i="43" l="1"/>
  <c r="F23" i="43" s="1"/>
  <c r="J25" i="43"/>
  <c r="H11" i="43" l="1"/>
  <c r="H12" i="43"/>
  <c r="H13" i="43"/>
  <c r="H14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<sst xmlns="http://schemas.openxmlformats.org/spreadsheetml/2006/main" count="178" uniqueCount="69">
  <si>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</si>
  <si>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</si>
  <si>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</si>
  <si>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</si>
  <si>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</si>
  <si>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</si>
  <si>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</si>
  <si>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</si>
  <si>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</si>
  <si>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</si>
  <si>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</si>
  <si>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</si>
  <si>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</si>
  <si>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</si>
  <si>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</si>
  <si>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</si>
  <si>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</si>
  <si>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</si>
  <si>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</si>
  <si>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</si>
  <si>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</si>
  <si>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</si>
  <si>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</si>
  <si>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</si>
  <si>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</si>
  <si>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</si>
  <si>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</si>
  <si>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</si>
  <si>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</si>
  <si>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</si>
  <si>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</si>
  <si>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</si>
  <si>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</si>
  <si>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</si>
  <si>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</si>
  <si>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</si>
  <si>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</si>
  <si>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</si>
  <si>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</si>
  <si>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</si>
  <si>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</si>
  <si>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</si>
  <si>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</si>
  <si>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</si>
  <si>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</si>
  <si>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</si>
  <si>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</si>
  <si>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</si>
  <si>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</si>
  <si>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</si>
  <si>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</si>
  <si>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</si>
  <si>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</si>
  <si>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*Društva za osiguranje iz Federacije Bosne i Hercegovine i podružnice društava u Republici Srpskoj</t>
  </si>
  <si>
    <t>*Društva za osiguranje iz Republike Srpske i podružnice društava u Federaciji Bosne i Hercegovine</t>
  </si>
  <si>
    <t>Premium osiguranje a.d.</t>
  </si>
  <si>
    <t>NEŽIVOTNO OSIGURANJE</t>
  </si>
  <si>
    <t>ŽIVOTNO OSIGURANJE</t>
  </si>
  <si>
    <t>NEŽIVOTNO I ŽIVOTNO OSIGURANJE</t>
  </si>
  <si>
    <t>BROJ I VRIJEDNOST ISPLAĆENIH ŠTETA PO DRUŠTVIMA ZA OSIGURANJE U REPUBLICI SRPSKKOJ*</t>
  </si>
  <si>
    <t>Vienna osiguranje d.d.</t>
  </si>
  <si>
    <t>Grawe osiguranje d.d.*</t>
  </si>
  <si>
    <t>I-VI-2022</t>
  </si>
  <si>
    <t>ASA Central osiguranje d.d.*</t>
  </si>
  <si>
    <t>Central osiguranje d.d.**</t>
  </si>
  <si>
    <t>**Proces integracije Central osiguranja d.d. društvu ASA osiguranje d.d je započet u 2022. godini.</t>
  </si>
  <si>
    <t>***Proces integracije Central osiguranja d.d. društvu ASA osiguranje d.d je započet u 2022. godini.</t>
  </si>
  <si>
    <t>*ASA osiguranje d.d. je od 01.01.2023. godine počelo poslovati pod nazivom ASA Central osiguranje d.d.</t>
  </si>
  <si>
    <t>**ASA osiguranje d.d. je od 01.01.2023. godine počelo poslovati pod nazivom ASA Central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</si>
</sst>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6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8" fontId="11" fillId="0" borderId="0" xfId="0" applyNumberFormat="1" applyFont="1" applyFill="1" applyBorder="1"/>
    <xf numFmtId="168" fontId="17" fillId="0" borderId="0" xfId="0" applyNumberFormat="1" applyFont="1" applyFill="1" applyBorder="1"/>
    <xf numFmtId="0" fontId="13" fillId="0" borderId="0" xfId="0" applyFont="1" applyFill="1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8" fontId="18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22" fillId="2" borderId="15" xfId="6" applyNumberFormat="1" applyFont="1" applyFill="1" applyBorder="1" applyAlignment="1">
      <alignment horizontal="right" vertical="center"/>
    </xf>
    <xf numFmtId="168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48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5" t="s">
        <v>7</v>
      </c>
      <c r="C8" s="70" t="s">
        <v>56</v>
      </c>
      <c r="D8" s="70"/>
      <c r="E8" s="71"/>
      <c r="F8" s="71"/>
      <c r="G8" s="70" t="s">
        <v>57</v>
      </c>
      <c r="H8" s="70"/>
      <c r="I8" s="70"/>
      <c r="J8" s="70"/>
      <c r="K8" s="70" t="s">
        <v>58</v>
      </c>
      <c r="L8" s="70"/>
      <c r="M8" s="70"/>
      <c r="N8" s="72"/>
    </row>
    <row r="9" spans="1:14" ht="19.5" customHeight="1" x14ac:dyDescent="0.25">
      <c r="A9" s="5"/>
      <c r="B9" s="66"/>
      <c r="C9" s="68" t="s">
        <v>47</v>
      </c>
      <c r="D9" s="68"/>
      <c r="E9" s="68" t="s">
        <v>20</v>
      </c>
      <c r="F9" s="68"/>
      <c r="G9" s="68" t="s">
        <v>47</v>
      </c>
      <c r="H9" s="68"/>
      <c r="I9" s="68" t="s">
        <v>20</v>
      </c>
      <c r="J9" s="68"/>
      <c r="K9" s="68" t="s">
        <v>47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48" t="s">
        <v>62</v>
      </c>
      <c r="D10" s="54" t="s">
        <v>49</v>
      </c>
      <c r="E10" s="48" t="s">
        <v>62</v>
      </c>
      <c r="F10" s="7" t="s">
        <v>49</v>
      </c>
      <c r="G10" s="48" t="s">
        <v>62</v>
      </c>
      <c r="H10" s="54" t="s">
        <v>49</v>
      </c>
      <c r="I10" s="48" t="s">
        <v>62</v>
      </c>
      <c r="J10" s="7" t="s">
        <v>49</v>
      </c>
      <c r="K10" s="48" t="s">
        <v>62</v>
      </c>
      <c r="L10" s="54" t="s">
        <v>49</v>
      </c>
      <c r="M10" s="48" t="s">
        <v>62</v>
      </c>
      <c r="N10" s="11" t="s">
        <v>49</v>
      </c>
    </row>
    <row r="11" spans="1:14" x14ac:dyDescent="0.25">
      <c r="A11" s="43" t="s">
        <v>22</v>
      </c>
      <c r="B11" s="8" t="s">
        <v>51</v>
      </c>
      <c r="C11" s="50">
        <f>FBiH!C11</f>
        <v>9929</v>
      </c>
      <c r="D11" s="32">
        <f t="shared" ref="D11:D35" si="0">C11/C$36*100</f>
        <v>13.379057577513374</v>
      </c>
      <c r="E11" s="50">
        <f>FBiH!E11</f>
        <v>14208702</v>
      </c>
      <c r="F11" s="32">
        <f t="shared" ref="F11:F35" si="1">E11/E$36*100</f>
        <v>9.7178127410794701</v>
      </c>
      <c r="G11" s="50">
        <f>FBiH!G11</f>
        <v>172</v>
      </c>
      <c r="H11" s="20">
        <f t="shared" ref="H11:H35" si="2">G11/G$36*100</f>
        <v>2.5501830166271178E-3</v>
      </c>
      <c r="I11" s="50">
        <f>FBiH!I11</f>
        <v>1010384</v>
      </c>
      <c r="J11" s="32">
        <f t="shared" ref="J11:J35" si="3">I11/I$36*100</f>
        <v>1.8792250160875386</v>
      </c>
      <c r="K11" s="50">
        <f>FBiH!K11</f>
        <v>10101</v>
      </c>
      <c r="L11" s="20">
        <f t="shared" ref="L11:L35" si="4">K11/K$36*100</f>
        <v>12.024141132776229</v>
      </c>
      <c r="M11" s="50">
        <f>FBiH!M11</f>
        <v>15219086</v>
      </c>
      <c r="N11" s="32">
        <f t="shared" ref="N11:N23" si="5">M11/M$36*100</f>
        <v>7.6103437207925131</v>
      </c>
    </row>
    <row r="12" spans="1:14" x14ac:dyDescent="0.25">
      <c r="A12" s="43" t="s">
        <v>23</v>
      </c>
      <c r="B12" s="8" t="s">
        <v>63</v>
      </c>
      <c r="C12" s="49">
        <f>FBiH!C12</f>
        <v>11947</v>
      </c>
      <c r="D12" s="32">
        <f t="shared" si="0"/>
        <v>16.098257717650547</v>
      </c>
      <c r="E12" s="49">
        <f>FBiH!E12</f>
        <v>21080333</v>
      </c>
      <c r="F12" s="32">
        <f t="shared" si="1"/>
        <v>14.417554018206449</v>
      </c>
      <c r="G12" s="49">
        <f>FBiH!G12</f>
        <v>0</v>
      </c>
      <c r="H12" s="20">
        <f t="shared" si="2"/>
        <v>0</v>
      </c>
      <c r="I12" s="49">
        <f>FBiH!I12</f>
        <v>0</v>
      </c>
      <c r="J12" s="32">
        <f t="shared" si="3"/>
        <v>0</v>
      </c>
      <c r="K12" s="49">
        <f>FBiH!K12</f>
        <v>11947</v>
      </c>
      <c r="L12" s="20">
        <f t="shared" si="4"/>
        <v>14.221603218817702</v>
      </c>
      <c r="M12" s="49">
        <f>FBiH!M12</f>
        <v>21080333</v>
      </c>
      <c r="N12" s="32">
        <f t="shared" si="5"/>
        <v>10.541275598203809</v>
      </c>
    </row>
    <row r="13" spans="1:14" x14ac:dyDescent="0.25">
      <c r="A13" s="43" t="s">
        <v>24</v>
      </c>
      <c r="B13" s="8" t="s">
        <v>9</v>
      </c>
      <c r="C13" s="49">
        <f>RS!C11</f>
        <v>1003</v>
      </c>
      <c r="D13" s="32">
        <f t="shared" si="0"/>
        <v>1.3515152331801707</v>
      </c>
      <c r="E13" s="49">
        <f>RS!E11</f>
        <v>4184051.51</v>
      </c>
      <c r="F13" s="32">
        <f t="shared" si="1"/>
        <v>2.8616145988008475</v>
      </c>
      <c r="G13" s="49">
        <f>RS!G11</f>
        <v>0</v>
      </c>
      <c r="H13" s="20">
        <f t="shared" si="2"/>
        <v>0</v>
      </c>
      <c r="I13" s="49">
        <f>RS!I11</f>
        <v>0</v>
      </c>
      <c r="J13" s="32">
        <f t="shared" si="3"/>
        <v>0</v>
      </c>
      <c r="K13" s="49">
        <f>RS!K11</f>
        <v>1003</v>
      </c>
      <c r="L13" s="20">
        <f t="shared" si="4"/>
        <v>1.1939623360236173</v>
      </c>
      <c r="M13" s="49">
        <f>RS!M11</f>
        <v>4184051.51</v>
      </c>
      <c r="N13" s="32">
        <f t="shared" si="5"/>
        <v>2.0922458902328915</v>
      </c>
    </row>
    <row r="14" spans="1:14" x14ac:dyDescent="0.25">
      <c r="A14" s="43" t="s">
        <v>25</v>
      </c>
      <c r="B14" s="8" t="s">
        <v>0</v>
      </c>
      <c r="C14" s="49">
        <f>FBiH!C13</f>
        <v>1482</v>
      </c>
      <c r="D14" s="32">
        <f t="shared" si="0"/>
        <v>1.9969547114386965</v>
      </c>
      <c r="E14" s="49">
        <f>FBiH!E13</f>
        <v>3443150</v>
      </c>
      <c r="F14" s="32">
        <f t="shared" si="1"/>
        <v>2.3548869516334272</v>
      </c>
      <c r="G14" s="49">
        <f>FBiH!G13</f>
        <v>0</v>
      </c>
      <c r="H14" s="20">
        <f t="shared" si="2"/>
        <v>0</v>
      </c>
      <c r="I14" s="49">
        <f>FBiH!I13</f>
        <v>0</v>
      </c>
      <c r="J14" s="32">
        <f t="shared" si="3"/>
        <v>0</v>
      </c>
      <c r="K14" s="49">
        <f>FBiH!K13</f>
        <v>1482</v>
      </c>
      <c r="L14" s="20">
        <f t="shared" si="4"/>
        <v>1.7641597028783658</v>
      </c>
      <c r="M14" s="49">
        <f>FBiH!M13</f>
        <v>3443150</v>
      </c>
      <c r="N14" s="32">
        <f t="shared" si="5"/>
        <v>1.7217561542294157</v>
      </c>
    </row>
    <row r="15" spans="1:14" x14ac:dyDescent="0.25">
      <c r="A15" s="43" t="s">
        <v>26</v>
      </c>
      <c r="B15" s="8" t="s">
        <v>64</v>
      </c>
      <c r="C15" s="49">
        <f>FBiH!C14</f>
        <v>918</v>
      </c>
      <c r="D15" s="32">
        <f t="shared" si="0"/>
        <v>1.2369800439276137</v>
      </c>
      <c r="E15" s="49">
        <f>FBiH!E14</f>
        <v>1682342</v>
      </c>
      <c r="F15" s="32">
        <f t="shared" si="1"/>
        <v>1.1506106977578332</v>
      </c>
      <c r="G15" s="49">
        <f>FBiH!G14</f>
        <v>0</v>
      </c>
      <c r="H15" s="20">
        <f t="shared" si="2"/>
        <v>0</v>
      </c>
      <c r="I15" s="49">
        <f>FBiH!I14</f>
        <v>0</v>
      </c>
      <c r="J15" s="32">
        <f t="shared" si="3"/>
        <v>0</v>
      </c>
      <c r="K15" s="49">
        <f>FBiH!K14</f>
        <v>918</v>
      </c>
      <c r="L15" s="20">
        <f t="shared" si="4"/>
        <v>1.0927790872080565</v>
      </c>
      <c r="M15" s="49">
        <f>FBiH!M14</f>
        <v>1682342</v>
      </c>
      <c r="N15" s="32">
        <f t="shared" si="5"/>
        <v>0.84125951295140311</v>
      </c>
    </row>
    <row r="16" spans="1:14" x14ac:dyDescent="0.25">
      <c r="A16" s="43" t="s">
        <v>27</v>
      </c>
      <c r="B16" s="8" t="s">
        <v>1</v>
      </c>
      <c r="C16" s="49">
        <f>FBiH!C15</f>
        <v>3637</v>
      </c>
      <c r="D16" s="32">
        <f t="shared" si="0"/>
        <v>4.9007586271946968</v>
      </c>
      <c r="E16" s="49">
        <f>FBiH!E15</f>
        <v>8199363</v>
      </c>
      <c r="F16" s="32">
        <f t="shared" si="1"/>
        <v>5.6078221803888626</v>
      </c>
      <c r="G16" s="49">
        <f>FBiH!G15</f>
        <v>334</v>
      </c>
      <c r="H16" s="20">
        <f t="shared" si="2"/>
        <v>4.9520995787991707E-3</v>
      </c>
      <c r="I16" s="49">
        <f>FBiH!I15</f>
        <v>3107548</v>
      </c>
      <c r="J16" s="32">
        <f t="shared" si="3"/>
        <v>5.7797648619661421</v>
      </c>
      <c r="K16" s="49">
        <f>FBiH!K15</f>
        <v>3971</v>
      </c>
      <c r="L16" s="20">
        <f t="shared" si="4"/>
        <v>4.7270433064304926</v>
      </c>
      <c r="M16" s="49">
        <f>FBiH!M15</f>
        <v>11306911</v>
      </c>
      <c r="N16" s="32">
        <f t="shared" si="5"/>
        <v>5.6540503897809495</v>
      </c>
    </row>
    <row r="17" spans="1:14" x14ac:dyDescent="0.25">
      <c r="A17" s="43" t="s">
        <v>28</v>
      </c>
      <c r="B17" s="8" t="s">
        <v>10</v>
      </c>
      <c r="C17" s="49">
        <f>RS!C12</f>
        <v>1634</v>
      </c>
      <c r="D17" s="32">
        <f t="shared" si="0"/>
        <v>2.2017705792785631</v>
      </c>
      <c r="E17" s="49">
        <f>RS!E12</f>
        <v>4354631.5</v>
      </c>
      <c r="F17" s="32">
        <f t="shared" si="1"/>
        <v>2.978280033841656</v>
      </c>
      <c r="G17" s="49">
        <f>RS!G12</f>
        <v>0</v>
      </c>
      <c r="H17" s="20">
        <f t="shared" si="2"/>
        <v>0</v>
      </c>
      <c r="I17" s="49">
        <f>RS!I12</f>
        <v>0</v>
      </c>
      <c r="J17" s="32">
        <f t="shared" si="3"/>
        <v>0</v>
      </c>
      <c r="K17" s="49">
        <f>RS!K12</f>
        <v>1634</v>
      </c>
      <c r="L17" s="20">
        <f t="shared" si="4"/>
        <v>1.9450991595838394</v>
      </c>
      <c r="M17" s="49">
        <f>RS!M12</f>
        <v>4354631.5</v>
      </c>
      <c r="N17" s="32">
        <f t="shared" si="5"/>
        <v>2.1775448599469298</v>
      </c>
    </row>
    <row r="18" spans="1:14" x14ac:dyDescent="0.25">
      <c r="A18" s="43" t="s">
        <v>29</v>
      </c>
      <c r="B18" s="8" t="s">
        <v>11</v>
      </c>
      <c r="C18" s="49">
        <f>RS!C13</f>
        <v>2478</v>
      </c>
      <c r="D18" s="32">
        <f t="shared" si="0"/>
        <v>3.3390376349157154</v>
      </c>
      <c r="E18" s="49">
        <f>RS!E13</f>
        <v>6017628.1099999994</v>
      </c>
      <c r="F18" s="32">
        <f t="shared" si="1"/>
        <v>4.1156597638852563</v>
      </c>
      <c r="G18" s="49">
        <f>RS!G13</f>
        <v>0</v>
      </c>
      <c r="H18" s="20">
        <f t="shared" si="2"/>
        <v>0</v>
      </c>
      <c r="I18" s="49">
        <f>RS!I13</f>
        <v>0</v>
      </c>
      <c r="J18" s="32">
        <f t="shared" si="3"/>
        <v>0</v>
      </c>
      <c r="K18" s="49">
        <f>RS!K13</f>
        <v>2478</v>
      </c>
      <c r="L18" s="20">
        <f t="shared" si="4"/>
        <v>2.9497893007642313</v>
      </c>
      <c r="M18" s="49">
        <f>RS!M13</f>
        <v>6017628.1099999994</v>
      </c>
      <c r="N18" s="32">
        <f t="shared" si="5"/>
        <v>3.0091306600805736</v>
      </c>
    </row>
    <row r="19" spans="1:14" x14ac:dyDescent="0.25">
      <c r="A19" s="43" t="s">
        <v>30</v>
      </c>
      <c r="B19" s="8" t="s">
        <v>2</v>
      </c>
      <c r="C19" s="49">
        <f>FBiH!C16</f>
        <v>6405</v>
      </c>
      <c r="D19" s="32">
        <f t="shared" si="0"/>
        <v>8.630563378383842</v>
      </c>
      <c r="E19" s="49">
        <f>FBiH!E16</f>
        <v>13577587</v>
      </c>
      <c r="F19" s="32">
        <f t="shared" si="1"/>
        <v>9.2861718080733198</v>
      </c>
      <c r="G19" s="49">
        <f>FBiH!G16</f>
        <v>0</v>
      </c>
      <c r="H19" s="20">
        <f t="shared" si="2"/>
        <v>0</v>
      </c>
      <c r="I19" s="49">
        <f>FBiH!I16</f>
        <v>0</v>
      </c>
      <c r="J19" s="32">
        <f t="shared" si="3"/>
        <v>0</v>
      </c>
      <c r="K19" s="49">
        <f>FBiH!K16</f>
        <v>6405</v>
      </c>
      <c r="L19" s="20">
        <f t="shared" si="4"/>
        <v>7.6244553960431389</v>
      </c>
      <c r="M19" s="49">
        <f>FBiH!M16</f>
        <v>13577587</v>
      </c>
      <c r="N19" s="32">
        <f t="shared" si="5"/>
        <v>6.789507856711241</v>
      </c>
    </row>
    <row r="20" spans="1:14" x14ac:dyDescent="0.25">
      <c r="A20" s="43" t="s">
        <v>31</v>
      </c>
      <c r="B20" s="8" t="s">
        <v>19</v>
      </c>
      <c r="C20" s="49">
        <f>RS!C14</f>
        <v>650</v>
      </c>
      <c r="D20" s="32">
        <f t="shared" si="0"/>
        <v>0.8758573295783757</v>
      </c>
      <c r="E20" s="49">
        <f>RS!E14</f>
        <v>1956027.42</v>
      </c>
      <c r="F20" s="32">
        <f t="shared" si="1"/>
        <v>1.3377934299682548</v>
      </c>
      <c r="G20" s="49">
        <f>RS!G14</f>
        <v>0</v>
      </c>
      <c r="H20" s="20">
        <f t="shared" si="2"/>
        <v>0</v>
      </c>
      <c r="I20" s="49">
        <f>RS!I14</f>
        <v>0</v>
      </c>
      <c r="J20" s="32">
        <f t="shared" si="3"/>
        <v>0</v>
      </c>
      <c r="K20" s="49">
        <f>RS!K14</f>
        <v>650</v>
      </c>
      <c r="L20" s="20">
        <f t="shared" si="4"/>
        <v>0.77375425564840605</v>
      </c>
      <c r="M20" s="49">
        <f>RS!M14</f>
        <v>1956027.42</v>
      </c>
      <c r="N20" s="32">
        <f t="shared" si="5"/>
        <v>0.97811662234479657</v>
      </c>
    </row>
    <row r="21" spans="1:14" x14ac:dyDescent="0.25">
      <c r="A21" s="43" t="s">
        <v>32</v>
      </c>
      <c r="B21" s="8" t="s">
        <v>13</v>
      </c>
      <c r="C21" s="49">
        <f>RS!C15</f>
        <v>618</v>
      </c>
      <c r="D21" s="32">
        <f t="shared" si="0"/>
        <v>0.83273819950682504</v>
      </c>
      <c r="E21" s="49">
        <f>RS!E15</f>
        <v>2430830.27</v>
      </c>
      <c r="F21" s="32">
        <f t="shared" si="1"/>
        <v>1.6625271871566909</v>
      </c>
      <c r="G21" s="49">
        <f>RS!I15</f>
        <v>6735861.9699999997</v>
      </c>
      <c r="H21" s="20">
        <f t="shared" si="2"/>
        <v>99.870237199060924</v>
      </c>
      <c r="I21" s="49">
        <f>RS!I15</f>
        <v>6735861.9699999997</v>
      </c>
      <c r="J21" s="32">
        <f t="shared" si="3"/>
        <v>12.528108440886523</v>
      </c>
      <c r="K21" s="49">
        <f>RS!K15</f>
        <v>1659</v>
      </c>
      <c r="L21" s="20">
        <f t="shared" si="4"/>
        <v>1.9748589386472397</v>
      </c>
      <c r="M21" s="49">
        <f>RS!M15</f>
        <v>9166692.2400000002</v>
      </c>
      <c r="N21" s="32">
        <f t="shared" si="5"/>
        <v>4.5838284065890331</v>
      </c>
    </row>
    <row r="22" spans="1:14" x14ac:dyDescent="0.25">
      <c r="A22" s="43" t="s">
        <v>33</v>
      </c>
      <c r="B22" s="8" t="s">
        <v>61</v>
      </c>
      <c r="C22" s="49">
        <f>FBiH!C17</f>
        <v>2416</v>
      </c>
      <c r="D22" s="32">
        <f t="shared" si="0"/>
        <v>3.2554943204020859</v>
      </c>
      <c r="E22" s="49">
        <f>FBiH!E17</f>
        <v>5540119</v>
      </c>
      <c r="F22" s="32">
        <f t="shared" si="1"/>
        <v>3.7890751037847408</v>
      </c>
      <c r="G22" s="49">
        <f>FBiH!G17</f>
        <v>1207</v>
      </c>
      <c r="H22" s="20">
        <f t="shared" si="2"/>
        <v>1.7895761052726344E-2</v>
      </c>
      <c r="I22" s="49">
        <f>FBiH!I17</f>
        <v>11540069</v>
      </c>
      <c r="J22" s="32">
        <f t="shared" si="3"/>
        <v>21.463509271896932</v>
      </c>
      <c r="K22" s="49">
        <f>FBiH!K17</f>
        <v>3623</v>
      </c>
      <c r="L22" s="20">
        <f t="shared" si="4"/>
        <v>4.3127871818679617</v>
      </c>
      <c r="M22" s="49">
        <f>FBiH!M17</f>
        <v>17080188</v>
      </c>
      <c r="N22" s="32">
        <f t="shared" si="5"/>
        <v>8.5409926388322948</v>
      </c>
    </row>
    <row r="23" spans="1:14" x14ac:dyDescent="0.25">
      <c r="A23" s="43" t="s">
        <v>34</v>
      </c>
      <c r="B23" s="8" t="s">
        <v>14</v>
      </c>
      <c r="C23" s="49">
        <f>RS!C16</f>
        <v>408</v>
      </c>
      <c r="D23" s="32">
        <f t="shared" si="0"/>
        <v>0.54976890841227277</v>
      </c>
      <c r="E23" s="49">
        <f>RS!E16</f>
        <v>1242651.6100000001</v>
      </c>
      <c r="F23" s="32">
        <f t="shared" si="1"/>
        <v>0.84989154170317016</v>
      </c>
      <c r="G23" s="49">
        <f>RS!G16</f>
        <v>0</v>
      </c>
      <c r="H23" s="32">
        <f t="shared" si="2"/>
        <v>0</v>
      </c>
      <c r="I23" s="49">
        <f>RS!I16</f>
        <v>0</v>
      </c>
      <c r="J23" s="32">
        <f t="shared" si="3"/>
        <v>0</v>
      </c>
      <c r="K23" s="49">
        <f>RS!K16</f>
        <v>408</v>
      </c>
      <c r="L23" s="32">
        <f t="shared" si="4"/>
        <v>0.48567959431469176</v>
      </c>
      <c r="M23" s="49">
        <f>RS!M16</f>
        <v>1242651.6100000001</v>
      </c>
      <c r="N23" s="32">
        <f t="shared" si="5"/>
        <v>0.62139118454920406</v>
      </c>
    </row>
    <row r="24" spans="1:14" x14ac:dyDescent="0.25">
      <c r="A24" s="43" t="s">
        <v>35</v>
      </c>
      <c r="B24" s="8" t="s">
        <v>15</v>
      </c>
      <c r="C24" s="49">
        <f>RS!C17</f>
        <v>1322</v>
      </c>
      <c r="D24" s="32">
        <f t="shared" si="0"/>
        <v>1.7813590610809429</v>
      </c>
      <c r="E24" s="49">
        <f>RS!E17</f>
        <v>3197920.74</v>
      </c>
      <c r="F24" s="32">
        <f t="shared" si="1"/>
        <v>2.1871663514467605</v>
      </c>
      <c r="G24" s="49">
        <f>RS!G17</f>
        <v>0</v>
      </c>
      <c r="H24" s="32">
        <f t="shared" si="2"/>
        <v>0</v>
      </c>
      <c r="I24" s="49">
        <f>RS!I17</f>
        <v>0</v>
      </c>
      <c r="J24" s="32">
        <f t="shared" si="3"/>
        <v>0</v>
      </c>
      <c r="K24" s="49">
        <f>RS!K17</f>
        <v>1322</v>
      </c>
      <c r="L24" s="32">
        <f t="shared" si="4"/>
        <v>1.5736971168726042</v>
      </c>
      <c r="M24" s="49">
        <f>RS!M17</f>
        <v>3197920.74</v>
      </c>
      <c r="N24" s="32">
        <f t="shared" ref="N24:N35" si="6">M24/M$36*100</f>
        <v>1.5991286219981378</v>
      </c>
    </row>
    <row r="25" spans="1:14" x14ac:dyDescent="0.25">
      <c r="A25" s="43" t="s">
        <v>36</v>
      </c>
      <c r="B25" s="8" t="s">
        <v>16</v>
      </c>
      <c r="C25" s="49">
        <f>RS!C18</f>
        <v>835</v>
      </c>
      <c r="D25" s="32">
        <f t="shared" si="0"/>
        <v>1.125139800304529</v>
      </c>
      <c r="E25" s="49">
        <f>RS!E18</f>
        <v>2771119.51</v>
      </c>
      <c r="F25" s="32">
        <f t="shared" si="1"/>
        <v>1.8952625286484226</v>
      </c>
      <c r="G25" s="49">
        <f>RS!G18</f>
        <v>0</v>
      </c>
      <c r="H25" s="32">
        <f t="shared" si="2"/>
        <v>0</v>
      </c>
      <c r="I25" s="49">
        <f>RS!I18</f>
        <v>0</v>
      </c>
      <c r="J25" s="32">
        <f t="shared" si="3"/>
        <v>0</v>
      </c>
      <c r="K25" s="49">
        <f>RS!K18</f>
        <v>835</v>
      </c>
      <c r="L25" s="32">
        <f t="shared" si="4"/>
        <v>0.99397662071756787</v>
      </c>
      <c r="M25" s="49">
        <f>RS!M18</f>
        <v>2771119.51</v>
      </c>
      <c r="N25" s="32">
        <f t="shared" si="6"/>
        <v>1.3857055517324841</v>
      </c>
    </row>
    <row r="26" spans="1:14" x14ac:dyDescent="0.25">
      <c r="A26" s="43" t="s">
        <v>37</v>
      </c>
      <c r="B26" s="8" t="s">
        <v>8</v>
      </c>
      <c r="C26" s="49">
        <f>RS!C19</f>
        <v>1868</v>
      </c>
      <c r="D26" s="32">
        <f t="shared" si="0"/>
        <v>2.5170792179267782</v>
      </c>
      <c r="E26" s="49">
        <f>RS!E19</f>
        <v>4291860.1500000004</v>
      </c>
      <c r="F26" s="32">
        <f t="shared" si="1"/>
        <v>2.9353485806515791</v>
      </c>
      <c r="G26" s="49">
        <f>RS!G19</f>
        <v>0</v>
      </c>
      <c r="H26" s="32">
        <f t="shared" si="2"/>
        <v>0</v>
      </c>
      <c r="I26" s="49">
        <f>RS!I19</f>
        <v>0</v>
      </c>
      <c r="J26" s="32">
        <f t="shared" si="3"/>
        <v>0</v>
      </c>
      <c r="K26" s="49">
        <f>RS!K19</f>
        <v>1868</v>
      </c>
      <c r="L26" s="32">
        <f t="shared" si="4"/>
        <v>2.2236506916172654</v>
      </c>
      <c r="M26" s="49">
        <f>RS!M19</f>
        <v>4291860.1500000004</v>
      </c>
      <c r="N26" s="32">
        <f t="shared" si="6"/>
        <v>2.1461558823619313</v>
      </c>
    </row>
    <row r="27" spans="1:14" x14ac:dyDescent="0.25">
      <c r="A27" s="43" t="s">
        <v>38</v>
      </c>
      <c r="B27" s="8" t="s">
        <v>12</v>
      </c>
      <c r="C27" s="49">
        <f>RS!C20</f>
        <v>509</v>
      </c>
      <c r="D27" s="32">
        <f t="shared" si="0"/>
        <v>0.68586366270060495</v>
      </c>
      <c r="E27" s="49">
        <f>RS!E20</f>
        <v>1530428.77</v>
      </c>
      <c r="F27" s="32">
        <f t="shared" si="1"/>
        <v>1.0467120923797673</v>
      </c>
      <c r="G27" s="49">
        <f>RS!G20</f>
        <v>0</v>
      </c>
      <c r="H27" s="32">
        <f t="shared" si="2"/>
        <v>0</v>
      </c>
      <c r="I27" s="49">
        <f>RS!I20</f>
        <v>0</v>
      </c>
      <c r="J27" s="32">
        <f t="shared" si="3"/>
        <v>0</v>
      </c>
      <c r="K27" s="49">
        <f>RS!K20</f>
        <v>509</v>
      </c>
      <c r="L27" s="32">
        <f t="shared" si="4"/>
        <v>0.60590910173082879</v>
      </c>
      <c r="M27" s="49">
        <f>RS!M20</f>
        <v>1530428.77</v>
      </c>
      <c r="N27" s="32">
        <f t="shared" si="6"/>
        <v>0.76529490535040734</v>
      </c>
    </row>
    <row r="28" spans="1:14" x14ac:dyDescent="0.25">
      <c r="A28" s="43" t="s">
        <v>39</v>
      </c>
      <c r="B28" s="8" t="s">
        <v>55</v>
      </c>
      <c r="C28" s="49">
        <f>RS!C21</f>
        <v>931</v>
      </c>
      <c r="D28" s="32">
        <f t="shared" si="0"/>
        <v>1.2544971905191813</v>
      </c>
      <c r="E28" s="49">
        <f>RS!E21</f>
        <v>2603402.6100000003</v>
      </c>
      <c r="F28" s="32">
        <f t="shared" si="1"/>
        <v>1.7805552578706734</v>
      </c>
      <c r="G28" s="49">
        <f>RS!G21</f>
        <v>0</v>
      </c>
      <c r="H28" s="32">
        <f t="shared" si="2"/>
        <v>0</v>
      </c>
      <c r="I28" s="49">
        <f>RS!I21</f>
        <v>0</v>
      </c>
      <c r="J28" s="32">
        <f t="shared" si="3"/>
        <v>0</v>
      </c>
      <c r="K28" s="49">
        <f>RS!K21</f>
        <v>931</v>
      </c>
      <c r="L28" s="32">
        <f t="shared" si="4"/>
        <v>1.1082541723210246</v>
      </c>
      <c r="M28" s="49">
        <f>RS!M21</f>
        <v>2603402.6100000003</v>
      </c>
      <c r="N28" s="32">
        <f t="shared" si="6"/>
        <v>1.3018382776540156</v>
      </c>
    </row>
    <row r="29" spans="1:14" x14ac:dyDescent="0.25">
      <c r="A29" s="43" t="s">
        <v>40</v>
      </c>
      <c r="B29" s="8" t="s">
        <v>4</v>
      </c>
      <c r="C29" s="49">
        <f>FBiH!C18</f>
        <v>5837</v>
      </c>
      <c r="D29" s="32">
        <f t="shared" si="0"/>
        <v>7.8651988196138136</v>
      </c>
      <c r="E29" s="49">
        <f>FBiH!E18</f>
        <v>15901353</v>
      </c>
      <c r="F29" s="32">
        <f t="shared" si="1"/>
        <v>10.875474113244282</v>
      </c>
      <c r="G29" s="49">
        <f>FBiH!G18</f>
        <v>412</v>
      </c>
      <c r="H29" s="32">
        <f t="shared" si="2"/>
        <v>6.1085779235486781E-3</v>
      </c>
      <c r="I29" s="49">
        <f>FBiH!I18</f>
        <v>1569938</v>
      </c>
      <c r="J29" s="32">
        <f t="shared" si="3"/>
        <v>2.9199460435898019</v>
      </c>
      <c r="K29" s="49">
        <f>FBiH!K18</f>
        <v>6249</v>
      </c>
      <c r="L29" s="32">
        <f t="shared" si="4"/>
        <v>7.4387543746875231</v>
      </c>
      <c r="M29" s="49">
        <f>FBiH!M18</f>
        <v>17471291</v>
      </c>
      <c r="N29" s="32">
        <f t="shared" si="6"/>
        <v>8.736564715909271</v>
      </c>
    </row>
    <row r="30" spans="1:14" x14ac:dyDescent="0.25">
      <c r="A30" s="43" t="s">
        <v>41</v>
      </c>
      <c r="B30" s="8" t="s">
        <v>18</v>
      </c>
      <c r="C30" s="49">
        <f>RS!C22</f>
        <v>164</v>
      </c>
      <c r="D30" s="32">
        <f t="shared" si="0"/>
        <v>0.22098554161669787</v>
      </c>
      <c r="E30" s="49">
        <f>RS!E22</f>
        <v>370429.74</v>
      </c>
      <c r="F30" s="32">
        <f t="shared" si="1"/>
        <v>0.25334945071314435</v>
      </c>
      <c r="G30" s="49">
        <f>RS!G22</f>
        <v>0</v>
      </c>
      <c r="H30" s="32">
        <f t="shared" si="2"/>
        <v>0</v>
      </c>
      <c r="I30" s="49">
        <f>RS!I22</f>
        <v>0</v>
      </c>
      <c r="J30" s="32">
        <f t="shared" si="3"/>
        <v>0</v>
      </c>
      <c r="K30" s="49">
        <f>RS!K22</f>
        <v>164</v>
      </c>
      <c r="L30" s="32">
        <f t="shared" si="4"/>
        <v>0.19522415065590554</v>
      </c>
      <c r="M30" s="49">
        <f>RS!M22</f>
        <v>370429.74</v>
      </c>
      <c r="N30" s="32">
        <f t="shared" si="6"/>
        <v>0.18523435939607696</v>
      </c>
    </row>
    <row r="31" spans="1:14" x14ac:dyDescent="0.25">
      <c r="A31" s="43" t="s">
        <v>42</v>
      </c>
      <c r="B31" s="8" t="s">
        <v>17</v>
      </c>
      <c r="C31" s="49">
        <f>RS!C23</f>
        <v>974</v>
      </c>
      <c r="D31" s="32">
        <f t="shared" si="0"/>
        <v>1.3124385215528276</v>
      </c>
      <c r="E31" s="49">
        <f>RS!E23</f>
        <v>2338642.2200000002</v>
      </c>
      <c r="F31" s="32">
        <f t="shared" si="1"/>
        <v>1.5994766560902172</v>
      </c>
      <c r="G31" s="49">
        <f>RS!G23</f>
        <v>0</v>
      </c>
      <c r="H31" s="32">
        <f t="shared" si="2"/>
        <v>0</v>
      </c>
      <c r="I31" s="49">
        <f>RS!I23</f>
        <v>0</v>
      </c>
      <c r="J31" s="32">
        <f t="shared" si="3"/>
        <v>0</v>
      </c>
      <c r="K31" s="49">
        <f>RS!K23</f>
        <v>974</v>
      </c>
      <c r="L31" s="32">
        <f t="shared" si="4"/>
        <v>1.159440992310073</v>
      </c>
      <c r="M31" s="49">
        <f>RS!M23</f>
        <v>2338642.2200000002</v>
      </c>
      <c r="N31" s="32">
        <f t="shared" si="6"/>
        <v>1.1694441528326514</v>
      </c>
    </row>
    <row r="32" spans="1:14" x14ac:dyDescent="0.25">
      <c r="A32" s="43" t="s">
        <v>43</v>
      </c>
      <c r="B32" s="8" t="s">
        <v>5</v>
      </c>
      <c r="C32" s="49">
        <f>FBiH!C19</f>
        <v>5988</v>
      </c>
      <c r="D32" s="32">
        <f t="shared" si="0"/>
        <v>8.0686672146389444</v>
      </c>
      <c r="E32" s="49">
        <f>FBiH!E19</f>
        <v>7484827</v>
      </c>
      <c r="F32" s="32">
        <f t="shared" si="1"/>
        <v>5.1191267988712568</v>
      </c>
      <c r="G32" s="49">
        <f>FBiH!G19</f>
        <v>2630</v>
      </c>
      <c r="H32" s="32">
        <f t="shared" si="2"/>
        <v>3.8994077521682095E-2</v>
      </c>
      <c r="I32" s="49">
        <f>FBiH!I19</f>
        <v>5285077</v>
      </c>
      <c r="J32" s="32">
        <f t="shared" si="3"/>
        <v>9.8297765110580535</v>
      </c>
      <c r="K32" s="49">
        <f>FBiH!K19</f>
        <v>8618</v>
      </c>
      <c r="L32" s="32">
        <f t="shared" si="4"/>
        <v>10.258791038735328</v>
      </c>
      <c r="M32" s="49">
        <f>FBiH!M19</f>
        <v>12769904</v>
      </c>
      <c r="N32" s="32">
        <f t="shared" si="6"/>
        <v>6.3856238621375292</v>
      </c>
    </row>
    <row r="33" spans="1:14" x14ac:dyDescent="0.25">
      <c r="A33" s="43" t="s">
        <v>44</v>
      </c>
      <c r="B33" s="8" t="s">
        <v>6</v>
      </c>
      <c r="C33" s="49">
        <f>FBiH!C20</f>
        <v>9625</v>
      </c>
      <c r="D33" s="32">
        <f t="shared" si="0"/>
        <v>12.96942584183364</v>
      </c>
      <c r="E33" s="49">
        <f>FBiH!E20</f>
        <v>10492721</v>
      </c>
      <c r="F33" s="32">
        <f t="shared" si="1"/>
        <v>7.1763274240245254</v>
      </c>
      <c r="G33" s="49">
        <f>FBiH!G20</f>
        <v>2065</v>
      </c>
      <c r="H33" s="32">
        <f t="shared" si="2"/>
        <v>3.061702284497092E-2</v>
      </c>
      <c r="I33" s="49">
        <f>FBiH!I20</f>
        <v>13579524</v>
      </c>
      <c r="J33" s="32">
        <f t="shared" si="3"/>
        <v>25.256715473880341</v>
      </c>
      <c r="K33" s="49">
        <f>FBiH!K20</f>
        <v>11690</v>
      </c>
      <c r="L33" s="32">
        <f t="shared" si="4"/>
        <v>13.91567269004595</v>
      </c>
      <c r="M33" s="49">
        <f>FBiH!M20</f>
        <v>24072245</v>
      </c>
      <c r="N33" s="32">
        <f t="shared" si="6"/>
        <v>12.037389011477364</v>
      </c>
    </row>
    <row r="34" spans="1:14" x14ac:dyDescent="0.25">
      <c r="A34" s="43" t="s">
        <v>45</v>
      </c>
      <c r="B34" s="8" t="s">
        <v>60</v>
      </c>
      <c r="C34" s="49">
        <f>FBiH!C21</f>
        <v>221</v>
      </c>
      <c r="D34" s="32">
        <f t="shared" si="0"/>
        <v>0.29779149205664773</v>
      </c>
      <c r="E34" s="49">
        <f>FBiH!E21</f>
        <v>225256</v>
      </c>
      <c r="F34" s="32">
        <f t="shared" si="1"/>
        <v>0.15406021090488048</v>
      </c>
      <c r="G34" s="49">
        <f>FBiH!G21</f>
        <v>1762</v>
      </c>
      <c r="H34" s="32">
        <f t="shared" si="2"/>
        <v>2.612454927498245E-2</v>
      </c>
      <c r="I34" s="49">
        <f>FBiH!I21</f>
        <v>10052813</v>
      </c>
      <c r="J34" s="32">
        <f t="shared" si="3"/>
        <v>18.69734444691327</v>
      </c>
      <c r="K34" s="49">
        <f>FBiH!K21</f>
        <v>1983</v>
      </c>
      <c r="L34" s="32">
        <f t="shared" si="4"/>
        <v>2.3605456753089062</v>
      </c>
      <c r="M34" s="49">
        <f>FBiH!M21</f>
        <v>10278069</v>
      </c>
      <c r="N34" s="32">
        <f t="shared" si="6"/>
        <v>5.1395752593830002</v>
      </c>
    </row>
    <row r="35" spans="1:14" x14ac:dyDescent="0.25">
      <c r="A35" s="43" t="s">
        <v>46</v>
      </c>
      <c r="B35" s="8" t="s">
        <v>21</v>
      </c>
      <c r="C35" s="49">
        <f>RS!C24</f>
        <v>2414</v>
      </c>
      <c r="D35" s="32">
        <f t="shared" si="0"/>
        <v>3.2527993747726143</v>
      </c>
      <c r="E35" s="49">
        <f>RS!E24</f>
        <v>7087586.3799999999</v>
      </c>
      <c r="F35" s="32">
        <f t="shared" si="1"/>
        <v>4.8474404788745176</v>
      </c>
      <c r="G35" s="49">
        <f>RS!G24</f>
        <v>170</v>
      </c>
      <c r="H35" s="32">
        <f t="shared" si="2"/>
        <v>2.5205297257361045E-3</v>
      </c>
      <c r="I35" s="49">
        <f>RS!I24</f>
        <v>884778.53</v>
      </c>
      <c r="J35" s="32">
        <f t="shared" si="3"/>
        <v>1.6456099337213961</v>
      </c>
      <c r="K35" s="49">
        <f>RS!K24</f>
        <v>2584</v>
      </c>
      <c r="L35" s="32">
        <f t="shared" si="4"/>
        <v>3.0759707639930483</v>
      </c>
      <c r="M35" s="49">
        <f>RS!M24</f>
        <v>7972364.9100000001</v>
      </c>
      <c r="N35" s="32">
        <f t="shared" si="6"/>
        <v>3.9866019045220638</v>
      </c>
    </row>
    <row r="36" spans="1:14" ht="15.75" thickBot="1" x14ac:dyDescent="0.3">
      <c r="A36" s="56"/>
      <c r="B36" s="57" t="s">
        <v>52</v>
      </c>
      <c r="C36" s="61">
        <f>SUM(C11:C35)</f>
        <v>74213</v>
      </c>
      <c r="D36" s="62">
        <f>SUM(D11:D35)</f>
        <v>99.999999999999972</v>
      </c>
      <c r="E36" s="61">
        <f>SUM(E11:E35)</f>
        <v>146212963.53999999</v>
      </c>
      <c r="F36" s="62">
        <f>SUM(F11:F35)</f>
        <v>100</v>
      </c>
      <c r="G36" s="61">
        <f>SUM(G11:G35)</f>
        <v>6744613.9699999997</v>
      </c>
      <c r="H36" s="62">
        <f>SUM(H11:H23)</f>
        <v>99.895635242709076</v>
      </c>
      <c r="I36" s="61">
        <f t="shared" ref="I36:N36" si="7">SUM(I11:I35)</f>
        <v>53765993.5</v>
      </c>
      <c r="J36" s="63">
        <f t="shared" si="7"/>
        <v>100</v>
      </c>
      <c r="K36" s="61">
        <f t="shared" si="7"/>
        <v>84006</v>
      </c>
      <c r="L36" s="62">
        <f t="shared" si="7"/>
        <v>100</v>
      </c>
      <c r="M36" s="61">
        <f t="shared" si="7"/>
        <v>199978957.04000002</v>
      </c>
      <c r="N36" s="58">
        <f t="shared" si="7"/>
        <v>99.999999999999986</v>
      </c>
    </row>
    <row r="39" spans="1:14" x14ac:dyDescent="0.25">
      <c r="B39" t="s">
        <v>67</v>
      </c>
    </row>
    <row r="40" spans="1:14" x14ac:dyDescent="0.25">
      <c r="B40" t="s">
        <v>65</v>
      </c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8"/>
      <c r="F44" s="38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E11:M35 H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50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5" t="s">
        <v>7</v>
      </c>
      <c r="C8" s="70" t="s">
        <v>56</v>
      </c>
      <c r="D8" s="70"/>
      <c r="E8" s="71"/>
      <c r="F8" s="71"/>
      <c r="G8" s="70" t="s">
        <v>57</v>
      </c>
      <c r="H8" s="70"/>
      <c r="I8" s="70"/>
      <c r="J8" s="70"/>
      <c r="K8" s="70" t="s">
        <v>58</v>
      </c>
      <c r="L8" s="70"/>
      <c r="M8" s="70"/>
      <c r="N8" s="72"/>
    </row>
    <row r="9" spans="1:14" ht="19.5" customHeight="1" x14ac:dyDescent="0.25">
      <c r="A9" s="5"/>
      <c r="B9" s="66"/>
      <c r="C9" s="68" t="s">
        <v>47</v>
      </c>
      <c r="D9" s="68"/>
      <c r="E9" s="68" t="s">
        <v>20</v>
      </c>
      <c r="F9" s="68"/>
      <c r="G9" s="68" t="s">
        <v>47</v>
      </c>
      <c r="H9" s="68"/>
      <c r="I9" s="68" t="s">
        <v>20</v>
      </c>
      <c r="J9" s="68"/>
      <c r="K9" s="68" t="s">
        <v>47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48" t="s">
        <v>62</v>
      </c>
      <c r="D10" s="54" t="s">
        <v>49</v>
      </c>
      <c r="E10" s="48" t="s">
        <v>62</v>
      </c>
      <c r="F10" s="7" t="s">
        <v>49</v>
      </c>
      <c r="G10" s="48" t="s">
        <v>62</v>
      </c>
      <c r="H10" s="54" t="s">
        <v>49</v>
      </c>
      <c r="I10" s="48" t="s">
        <v>62</v>
      </c>
      <c r="J10" s="7" t="s">
        <v>49</v>
      </c>
      <c r="K10" s="48" t="s">
        <v>62</v>
      </c>
      <c r="L10" s="54" t="s">
        <v>49</v>
      </c>
      <c r="M10" s="48" t="s">
        <v>62</v>
      </c>
      <c r="N10" s="11" t="s">
        <v>49</v>
      </c>
    </row>
    <row r="11" spans="1:14" x14ac:dyDescent="0.25">
      <c r="A11" s="43" t="s">
        <v>22</v>
      </c>
      <c r="B11" s="8" t="s">
        <v>51</v>
      </c>
      <c r="C11" s="50">
        <v>9929</v>
      </c>
      <c r="D11" s="32">
        <f t="shared" ref="D11:D21" si="0">C11/C$22*100</f>
        <v>17.000256827326428</v>
      </c>
      <c r="E11" s="51">
        <v>14208702</v>
      </c>
      <c r="F11" s="32">
        <f t="shared" ref="F11:F21" si="1">E11/E$22*100</f>
        <v>13.95256732672267</v>
      </c>
      <c r="G11" s="51">
        <v>172</v>
      </c>
      <c r="H11" s="20">
        <f t="shared" ref="H11:H21" si="2">G11/G$22*100</f>
        <v>2.0041948263807967</v>
      </c>
      <c r="I11" s="51">
        <v>1010384</v>
      </c>
      <c r="J11" s="32">
        <f t="shared" ref="J11:J21" si="3">I11/I$22*100</f>
        <v>2.1895682540341603</v>
      </c>
      <c r="K11" s="51">
        <f>C11+G11</f>
        <v>10101</v>
      </c>
      <c r="L11" s="20">
        <f t="shared" ref="L11:L21" si="4">K11/K$22*100</f>
        <v>15.079045187872273</v>
      </c>
      <c r="M11" s="51">
        <f>E11+I11</f>
        <v>15219086</v>
      </c>
      <c r="N11" s="32">
        <f t="shared" ref="N11:N21" si="5">M11/M$22*100</f>
        <v>10.284479155061863</v>
      </c>
    </row>
    <row r="12" spans="1:14" x14ac:dyDescent="0.25">
      <c r="A12" s="43" t="s">
        <v>23</v>
      </c>
      <c r="B12" s="8" t="s">
        <v>63</v>
      </c>
      <c r="C12" s="49">
        <v>11947</v>
      </c>
      <c r="D12" s="32">
        <f t="shared" si="0"/>
        <v>20.455440458864825</v>
      </c>
      <c r="E12" s="51">
        <v>21080333</v>
      </c>
      <c r="F12" s="32">
        <f t="shared" si="1"/>
        <v>20.700326141841362</v>
      </c>
      <c r="G12" s="51">
        <v>0</v>
      </c>
      <c r="H12" s="20">
        <f t="shared" si="2"/>
        <v>0</v>
      </c>
      <c r="I12" s="51">
        <v>0</v>
      </c>
      <c r="J12" s="32">
        <f t="shared" si="3"/>
        <v>0</v>
      </c>
      <c r="K12" s="51">
        <f t="shared" ref="K12:K21" si="6">C12+G12</f>
        <v>11947</v>
      </c>
      <c r="L12" s="20">
        <f t="shared" si="4"/>
        <v>17.834803767895263</v>
      </c>
      <c r="M12" s="51">
        <f t="shared" ref="M12:M21" si="7">E12+I12</f>
        <v>21080333</v>
      </c>
      <c r="N12" s="32">
        <f t="shared" si="5"/>
        <v>14.245286827360243</v>
      </c>
    </row>
    <row r="13" spans="1:14" x14ac:dyDescent="0.25">
      <c r="A13" s="43" t="s">
        <v>24</v>
      </c>
      <c r="B13" s="8" t="s">
        <v>0</v>
      </c>
      <c r="C13" s="49">
        <v>1482</v>
      </c>
      <c r="D13" s="32">
        <f t="shared" si="0"/>
        <v>2.537453985104015</v>
      </c>
      <c r="E13" s="51">
        <v>3443150</v>
      </c>
      <c r="F13" s="32">
        <f t="shared" si="1"/>
        <v>3.3810816914173549</v>
      </c>
      <c r="G13" s="51">
        <v>0</v>
      </c>
      <c r="H13" s="20">
        <f t="shared" si="2"/>
        <v>0</v>
      </c>
      <c r="I13" s="53">
        <v>0</v>
      </c>
      <c r="J13" s="32">
        <f t="shared" si="3"/>
        <v>0</v>
      </c>
      <c r="K13" s="51">
        <f t="shared" si="6"/>
        <v>1482</v>
      </c>
      <c r="L13" s="20">
        <f t="shared" si="4"/>
        <v>2.2123695642438084</v>
      </c>
      <c r="M13" s="51">
        <f t="shared" si="7"/>
        <v>3443150</v>
      </c>
      <c r="N13" s="32">
        <f t="shared" si="5"/>
        <v>2.3267497406053987</v>
      </c>
    </row>
    <row r="14" spans="1:14" x14ac:dyDescent="0.25">
      <c r="A14" s="43" t="s">
        <v>25</v>
      </c>
      <c r="B14" s="8" t="s">
        <v>64</v>
      </c>
      <c r="C14" s="49">
        <v>918</v>
      </c>
      <c r="D14" s="32">
        <f t="shared" si="0"/>
        <v>1.5717832377364953</v>
      </c>
      <c r="E14" s="51">
        <v>1682342</v>
      </c>
      <c r="F14" s="32">
        <f t="shared" si="1"/>
        <v>1.6520150835433998</v>
      </c>
      <c r="G14" s="51">
        <v>0</v>
      </c>
      <c r="H14" s="20">
        <f t="shared" si="2"/>
        <v>0</v>
      </c>
      <c r="I14" s="51">
        <v>0</v>
      </c>
      <c r="J14" s="32">
        <f t="shared" si="3"/>
        <v>0</v>
      </c>
      <c r="K14" s="51">
        <f t="shared" si="6"/>
        <v>918</v>
      </c>
      <c r="L14" s="20">
        <f t="shared" si="4"/>
        <v>1.3704151551793631</v>
      </c>
      <c r="M14" s="51">
        <f t="shared" si="7"/>
        <v>1682342</v>
      </c>
      <c r="N14" s="32">
        <f t="shared" si="5"/>
        <v>1.1368627019181758</v>
      </c>
    </row>
    <row r="15" spans="1:14" x14ac:dyDescent="0.25">
      <c r="A15" s="43" t="s">
        <v>26</v>
      </c>
      <c r="B15" s="8" t="s">
        <v>1</v>
      </c>
      <c r="C15" s="49">
        <v>3637</v>
      </c>
      <c r="D15" s="32">
        <f t="shared" si="0"/>
        <v>6.2272065747795562</v>
      </c>
      <c r="E15" s="51">
        <v>8199363</v>
      </c>
      <c r="F15" s="32">
        <f t="shared" si="1"/>
        <v>8.0515563134295274</v>
      </c>
      <c r="G15" s="51">
        <v>334</v>
      </c>
      <c r="H15" s="20">
        <f t="shared" si="2"/>
        <v>3.8918666977394545</v>
      </c>
      <c r="I15" s="53">
        <v>3107548</v>
      </c>
      <c r="J15" s="32">
        <f t="shared" si="3"/>
        <v>6.7342598939485843</v>
      </c>
      <c r="K15" s="51">
        <f t="shared" si="6"/>
        <v>3971</v>
      </c>
      <c r="L15" s="20">
        <f t="shared" si="4"/>
        <v>5.9280158836789232</v>
      </c>
      <c r="M15" s="51">
        <f t="shared" si="7"/>
        <v>11306911</v>
      </c>
      <c r="N15" s="32">
        <f t="shared" si="5"/>
        <v>7.6407801682466134</v>
      </c>
    </row>
    <row r="16" spans="1:14" x14ac:dyDescent="0.25">
      <c r="A16" s="43" t="s">
        <v>27</v>
      </c>
      <c r="B16" s="8" t="s">
        <v>2</v>
      </c>
      <c r="C16" s="49">
        <v>6405</v>
      </c>
      <c r="D16" s="32">
        <f t="shared" si="0"/>
        <v>10.966526838455612</v>
      </c>
      <c r="E16" s="51">
        <v>13577587</v>
      </c>
      <c r="F16" s="32">
        <f t="shared" si="1"/>
        <v>13.332829188192875</v>
      </c>
      <c r="G16" s="51">
        <v>0</v>
      </c>
      <c r="H16" s="20">
        <f t="shared" si="2"/>
        <v>0</v>
      </c>
      <c r="I16" s="51">
        <v>0</v>
      </c>
      <c r="J16" s="32">
        <f t="shared" si="3"/>
        <v>0</v>
      </c>
      <c r="K16" s="51">
        <f t="shared" si="6"/>
        <v>6405</v>
      </c>
      <c r="L16" s="20">
        <f t="shared" si="4"/>
        <v>9.5615567199605902</v>
      </c>
      <c r="M16" s="51">
        <f t="shared" si="7"/>
        <v>13577587</v>
      </c>
      <c r="N16" s="32">
        <f t="shared" si="5"/>
        <v>9.1752165982595102</v>
      </c>
    </row>
    <row r="17" spans="1:20" x14ac:dyDescent="0.25">
      <c r="A17" s="43" t="s">
        <v>28</v>
      </c>
      <c r="B17" s="8" t="s">
        <v>3</v>
      </c>
      <c r="C17" s="50">
        <v>2416</v>
      </c>
      <c r="D17" s="32">
        <f t="shared" si="0"/>
        <v>4.136632137659447</v>
      </c>
      <c r="E17" s="51">
        <v>5540119</v>
      </c>
      <c r="F17" s="32">
        <f t="shared" si="1"/>
        <v>5.4402494573786866</v>
      </c>
      <c r="G17" s="51">
        <v>1207</v>
      </c>
      <c r="H17" s="20">
        <f t="shared" si="2"/>
        <v>14.06432067117222</v>
      </c>
      <c r="I17" s="51">
        <v>11540069</v>
      </c>
      <c r="J17" s="32">
        <f t="shared" si="3"/>
        <v>25.008084779414304</v>
      </c>
      <c r="K17" s="51">
        <f t="shared" si="6"/>
        <v>3623</v>
      </c>
      <c r="L17" s="20">
        <f t="shared" si="4"/>
        <v>5.4085120993625626</v>
      </c>
      <c r="M17" s="51">
        <f t="shared" si="7"/>
        <v>17080188</v>
      </c>
      <c r="N17" s="32">
        <f t="shared" si="5"/>
        <v>11.542141062251556</v>
      </c>
    </row>
    <row r="18" spans="1:20" x14ac:dyDescent="0.25">
      <c r="A18" s="43" t="s">
        <v>29</v>
      </c>
      <c r="B18" s="8" t="s">
        <v>4</v>
      </c>
      <c r="C18" s="49">
        <v>5837</v>
      </c>
      <c r="D18" s="32">
        <f t="shared" si="0"/>
        <v>9.994007362383357</v>
      </c>
      <c r="E18" s="51">
        <v>15901353</v>
      </c>
      <c r="F18" s="32">
        <f t="shared" si="1"/>
        <v>15.614705573984414</v>
      </c>
      <c r="G18" s="51">
        <v>412</v>
      </c>
      <c r="H18" s="20">
        <f t="shared" si="2"/>
        <v>4.800745746912142</v>
      </c>
      <c r="I18" s="51">
        <v>1569938</v>
      </c>
      <c r="J18" s="32">
        <f t="shared" si="3"/>
        <v>3.4021583928505219</v>
      </c>
      <c r="K18" s="51">
        <f t="shared" si="6"/>
        <v>6249</v>
      </c>
      <c r="L18" s="20">
        <f t="shared" si="4"/>
        <v>9.3286757131980824</v>
      </c>
      <c r="M18" s="51">
        <f t="shared" si="7"/>
        <v>17471291</v>
      </c>
      <c r="N18" s="32">
        <f t="shared" si="5"/>
        <v>11.806433586190389</v>
      </c>
    </row>
    <row r="19" spans="1:20" x14ac:dyDescent="0.25">
      <c r="A19" s="43" t="s">
        <v>30</v>
      </c>
      <c r="B19" s="8" t="s">
        <v>5</v>
      </c>
      <c r="C19" s="49">
        <v>5988</v>
      </c>
      <c r="D19" s="32">
        <f t="shared" si="0"/>
        <v>10.252546870987073</v>
      </c>
      <c r="E19" s="51">
        <v>7484827</v>
      </c>
      <c r="F19" s="32">
        <f t="shared" si="1"/>
        <v>7.3499009724020983</v>
      </c>
      <c r="G19" s="51">
        <v>2630</v>
      </c>
      <c r="H19" s="20">
        <f t="shared" si="2"/>
        <v>30.645537170822649</v>
      </c>
      <c r="I19" s="51">
        <v>5285077</v>
      </c>
      <c r="J19" s="32">
        <f t="shared" si="3"/>
        <v>11.453107748466026</v>
      </c>
      <c r="K19" s="51">
        <f t="shared" si="6"/>
        <v>8618</v>
      </c>
      <c r="L19" s="20">
        <f t="shared" si="4"/>
        <v>12.865182796662038</v>
      </c>
      <c r="M19" s="51">
        <f t="shared" si="7"/>
        <v>12769904</v>
      </c>
      <c r="N19" s="32">
        <f t="shared" si="5"/>
        <v>8.6294151633114566</v>
      </c>
    </row>
    <row r="20" spans="1:20" x14ac:dyDescent="0.25">
      <c r="A20" s="43" t="s">
        <v>31</v>
      </c>
      <c r="B20" s="8" t="s">
        <v>6</v>
      </c>
      <c r="C20" s="49">
        <v>9625</v>
      </c>
      <c r="D20" s="32">
        <f t="shared" si="0"/>
        <v>16.479753445766629</v>
      </c>
      <c r="E20" s="51">
        <v>10492721</v>
      </c>
      <c r="F20" s="32">
        <f t="shared" si="1"/>
        <v>10.303572852257497</v>
      </c>
      <c r="G20" s="51">
        <v>2065</v>
      </c>
      <c r="H20" s="20">
        <f t="shared" si="2"/>
        <v>24.06199021207178</v>
      </c>
      <c r="I20" s="51">
        <v>13579524</v>
      </c>
      <c r="J20" s="32">
        <f t="shared" si="3"/>
        <v>29.427717239480209</v>
      </c>
      <c r="K20" s="51">
        <f t="shared" si="6"/>
        <v>11690</v>
      </c>
      <c r="L20" s="20">
        <f t="shared" si="4"/>
        <v>17.451147237523699</v>
      </c>
      <c r="M20" s="51">
        <f t="shared" si="7"/>
        <v>24072245</v>
      </c>
      <c r="N20" s="32">
        <f t="shared" si="5"/>
        <v>16.267107099469847</v>
      </c>
    </row>
    <row r="21" spans="1:20" x14ac:dyDescent="0.25">
      <c r="A21" s="43" t="s">
        <v>32</v>
      </c>
      <c r="B21" s="8" t="s">
        <v>60</v>
      </c>
      <c r="C21" s="49">
        <v>221</v>
      </c>
      <c r="D21" s="32">
        <f t="shared" si="0"/>
        <v>0.37839226093656364</v>
      </c>
      <c r="E21" s="21">
        <v>225256</v>
      </c>
      <c r="F21" s="32">
        <f t="shared" si="1"/>
        <v>0.22119539883011424</v>
      </c>
      <c r="G21" s="51">
        <v>1762</v>
      </c>
      <c r="H21" s="20">
        <f t="shared" si="2"/>
        <v>20.531344674900957</v>
      </c>
      <c r="I21" s="51">
        <v>10052813</v>
      </c>
      <c r="J21" s="32">
        <f t="shared" si="3"/>
        <v>21.785103691806192</v>
      </c>
      <c r="K21" s="51">
        <f t="shared" si="6"/>
        <v>1983</v>
      </c>
      <c r="L21" s="20">
        <f t="shared" si="4"/>
        <v>2.9602758744233957</v>
      </c>
      <c r="M21" s="51">
        <f t="shared" si="7"/>
        <v>10278069</v>
      </c>
      <c r="N21" s="32">
        <f t="shared" si="5"/>
        <v>6.9455278973249461</v>
      </c>
    </row>
    <row r="22" spans="1:20" ht="15.75" thickBot="1" x14ac:dyDescent="0.3">
      <c r="A22" s="56"/>
      <c r="B22" s="57" t="s">
        <v>52</v>
      </c>
      <c r="C22" s="61">
        <f>SUM(C11:C21)</f>
        <v>58405</v>
      </c>
      <c r="D22" s="62">
        <f t="shared" ref="D22:N22" si="8">SUM(D11:D21)</f>
        <v>100.00000000000001</v>
      </c>
      <c r="E22" s="61">
        <f>SUM(E11:E21)</f>
        <v>101835753</v>
      </c>
      <c r="F22" s="62">
        <f t="shared" si="8"/>
        <v>100</v>
      </c>
      <c r="G22" s="61">
        <f>SUM(G11:G21)</f>
        <v>8582</v>
      </c>
      <c r="H22" s="62">
        <f t="shared" si="8"/>
        <v>100</v>
      </c>
      <c r="I22" s="61">
        <f>SUM(I11:I21)</f>
        <v>46145353</v>
      </c>
      <c r="J22" s="63">
        <f t="shared" si="8"/>
        <v>100</v>
      </c>
      <c r="K22" s="61">
        <f>SUM(K11:K21)</f>
        <v>66987</v>
      </c>
      <c r="L22" s="62">
        <f t="shared" si="8"/>
        <v>100.00000000000001</v>
      </c>
      <c r="M22" s="61">
        <f>SUM(M11:M21)</f>
        <v>147981106</v>
      </c>
      <c r="N22" s="58">
        <f t="shared" si="8"/>
        <v>100.00000000000003</v>
      </c>
    </row>
    <row r="23" spans="1:20" x14ac:dyDescent="0.25">
      <c r="M23" s="9"/>
    </row>
    <row r="25" spans="1:20" x14ac:dyDescent="0.25">
      <c r="B25" t="s">
        <v>53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t="s">
        <v>68</v>
      </c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64" t="s">
        <v>66</v>
      </c>
      <c r="C27" s="15"/>
      <c r="D27" s="15"/>
      <c r="E27" s="17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15"/>
      <c r="D28" s="15"/>
      <c r="E28" s="17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15"/>
      <c r="D29" s="15"/>
      <c r="E29" s="17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15"/>
      <c r="D30" s="15"/>
      <c r="E30" s="1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15"/>
      <c r="D31" s="15"/>
      <c r="E31" s="1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15"/>
      <c r="D32" s="15"/>
      <c r="E32" s="1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15"/>
      <c r="D33" s="15"/>
      <c r="E33" s="1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15"/>
      <c r="D34" s="15"/>
      <c r="E34" s="1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15"/>
      <c r="D35" s="15"/>
      <c r="E35" s="17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15"/>
      <c r="D36" s="15"/>
      <c r="E36" s="17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27:F39 L27:L29 K41:L47 R26:T26 E12:E15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D11:D22 F22 F11:F21 N11:N21 H22 H11:H21 J11:J21 J22 L22 N22" evalError="1"/>
    <ignoredError sqref="K11:K21 M11:M21 L11:L21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59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5" t="s">
        <v>7</v>
      </c>
      <c r="C8" s="70" t="s">
        <v>56</v>
      </c>
      <c r="D8" s="70"/>
      <c r="E8" s="71"/>
      <c r="F8" s="71"/>
      <c r="G8" s="70" t="s">
        <v>57</v>
      </c>
      <c r="H8" s="70"/>
      <c r="I8" s="70"/>
      <c r="J8" s="70"/>
      <c r="K8" s="70" t="s">
        <v>58</v>
      </c>
      <c r="L8" s="70"/>
      <c r="M8" s="70"/>
      <c r="N8" s="72"/>
    </row>
    <row r="9" spans="1:14" ht="19.5" customHeight="1" x14ac:dyDescent="0.25">
      <c r="A9" s="5"/>
      <c r="B9" s="66"/>
      <c r="C9" s="68" t="s">
        <v>47</v>
      </c>
      <c r="D9" s="68"/>
      <c r="E9" s="68" t="s">
        <v>20</v>
      </c>
      <c r="F9" s="68"/>
      <c r="G9" s="68" t="s">
        <v>47</v>
      </c>
      <c r="H9" s="68"/>
      <c r="I9" s="68" t="s">
        <v>20</v>
      </c>
      <c r="J9" s="68"/>
      <c r="K9" s="68" t="s">
        <v>47</v>
      </c>
      <c r="L9" s="68"/>
      <c r="M9" s="68" t="s">
        <v>20</v>
      </c>
      <c r="N9" s="69"/>
    </row>
    <row r="10" spans="1:14" ht="18.75" customHeight="1" thickBot="1" x14ac:dyDescent="0.3">
      <c r="A10" s="6"/>
      <c r="B10" s="67"/>
      <c r="C10" s="48" t="s">
        <v>62</v>
      </c>
      <c r="D10" s="54" t="s">
        <v>49</v>
      </c>
      <c r="E10" s="48" t="s">
        <v>62</v>
      </c>
      <c r="F10" s="7" t="s">
        <v>49</v>
      </c>
      <c r="G10" s="48" t="s">
        <v>62</v>
      </c>
      <c r="H10" s="54" t="s">
        <v>49</v>
      </c>
      <c r="I10" s="48" t="s">
        <v>62</v>
      </c>
      <c r="J10" s="7" t="s">
        <v>49</v>
      </c>
      <c r="K10" s="48" t="s">
        <v>62</v>
      </c>
      <c r="L10" s="54" t="s">
        <v>49</v>
      </c>
      <c r="M10" s="48" t="s">
        <v>62</v>
      </c>
      <c r="N10" s="11" t="s">
        <v>49</v>
      </c>
    </row>
    <row r="11" spans="1:14" x14ac:dyDescent="0.25">
      <c r="A11" s="55" t="s">
        <v>22</v>
      </c>
      <c r="B11" s="10" t="s">
        <v>9</v>
      </c>
      <c r="C11" s="50">
        <v>1003</v>
      </c>
      <c r="D11" s="32">
        <f>C11/C$25*100</f>
        <v>6.3448886639676116</v>
      </c>
      <c r="E11" s="50">
        <v>4184051.51</v>
      </c>
      <c r="F11" s="32">
        <f t="shared" ref="F11:F24" si="0">E11/E$25*100</f>
        <v>9.4283787986823739</v>
      </c>
      <c r="G11" s="51">
        <v>0</v>
      </c>
      <c r="H11" s="20">
        <f t="shared" ref="H11:H24" si="1">G11/G$25*100</f>
        <v>0</v>
      </c>
      <c r="I11" s="51">
        <v>0</v>
      </c>
      <c r="J11" s="32">
        <f t="shared" ref="J11:J24" si="2">I11/I$25*100</f>
        <v>0</v>
      </c>
      <c r="K11" s="51">
        <f>C11+G11</f>
        <v>1003</v>
      </c>
      <c r="L11" s="20">
        <f t="shared" ref="L11:L24" si="3">K11/K$25*100</f>
        <v>5.8934132440213878</v>
      </c>
      <c r="M11" s="51">
        <f>E11+I11</f>
        <v>4184051.51</v>
      </c>
      <c r="N11" s="32">
        <f>M11/M$25*100</f>
        <v>8.0465854382739099</v>
      </c>
    </row>
    <row r="12" spans="1:14" x14ac:dyDescent="0.25">
      <c r="A12" s="55" t="s">
        <v>23</v>
      </c>
      <c r="B12" s="10" t="s">
        <v>10</v>
      </c>
      <c r="C12" s="49">
        <v>1634</v>
      </c>
      <c r="D12" s="32">
        <f t="shared" ref="D12:D24" si="4">C12/C$25*100</f>
        <v>10.336538461538462</v>
      </c>
      <c r="E12" s="49">
        <v>4354631.5</v>
      </c>
      <c r="F12" s="32">
        <f t="shared" si="0"/>
        <v>9.8127652617437366</v>
      </c>
      <c r="G12" s="51">
        <v>0</v>
      </c>
      <c r="H12" s="20">
        <f t="shared" si="1"/>
        <v>0</v>
      </c>
      <c r="I12" s="51">
        <v>0</v>
      </c>
      <c r="J12" s="32">
        <f t="shared" si="2"/>
        <v>0</v>
      </c>
      <c r="K12" s="51">
        <f t="shared" ref="K12:M24" si="5">C12+G12</f>
        <v>1634</v>
      </c>
      <c r="L12" s="20">
        <f t="shared" si="3"/>
        <v>9.6010341383160007</v>
      </c>
      <c r="M12" s="51">
        <f t="shared" si="5"/>
        <v>4354631.5</v>
      </c>
      <c r="N12" s="32">
        <f t="shared" ref="N12:N24" si="6">M12/M$25*100</f>
        <v>8.3746374377090014</v>
      </c>
    </row>
    <row r="13" spans="1:14" x14ac:dyDescent="0.25">
      <c r="A13" s="55" t="s">
        <v>24</v>
      </c>
      <c r="B13" s="10" t="s">
        <v>11</v>
      </c>
      <c r="C13" s="49">
        <v>2478</v>
      </c>
      <c r="D13" s="32">
        <f t="shared" si="4"/>
        <v>15.675607287449392</v>
      </c>
      <c r="E13" s="51">
        <v>6017628.1099999994</v>
      </c>
      <c r="F13" s="32">
        <f t="shared" si="0"/>
        <v>13.560176578867949</v>
      </c>
      <c r="G13" s="51">
        <v>0</v>
      </c>
      <c r="H13" s="20">
        <f t="shared" si="1"/>
        <v>0</v>
      </c>
      <c r="I13" s="53">
        <v>0</v>
      </c>
      <c r="J13" s="32">
        <f t="shared" si="2"/>
        <v>0</v>
      </c>
      <c r="K13" s="51">
        <f t="shared" si="5"/>
        <v>2478</v>
      </c>
      <c r="L13" s="20">
        <f t="shared" si="3"/>
        <v>14.560197426405782</v>
      </c>
      <c r="M13" s="51">
        <f t="shared" si="5"/>
        <v>6017628.1099999994</v>
      </c>
      <c r="N13" s="32">
        <f t="shared" si="6"/>
        <v>11.572840010966727</v>
      </c>
    </row>
    <row r="14" spans="1:14" x14ac:dyDescent="0.25">
      <c r="A14" s="55" t="s">
        <v>25</v>
      </c>
      <c r="B14" s="10" t="s">
        <v>19</v>
      </c>
      <c r="C14" s="49">
        <v>650</v>
      </c>
      <c r="D14" s="32">
        <f t="shared" si="4"/>
        <v>4.1118421052631584</v>
      </c>
      <c r="E14" s="51">
        <v>1956027.42</v>
      </c>
      <c r="F14" s="32">
        <f t="shared" si="0"/>
        <v>4.4077295445077791</v>
      </c>
      <c r="G14" s="51">
        <v>0</v>
      </c>
      <c r="H14" s="20">
        <f t="shared" si="1"/>
        <v>0</v>
      </c>
      <c r="I14" s="51">
        <v>0</v>
      </c>
      <c r="J14" s="32">
        <f t="shared" si="2"/>
        <v>0</v>
      </c>
      <c r="K14" s="51">
        <f>C14+G14</f>
        <v>650</v>
      </c>
      <c r="L14" s="20">
        <f t="shared" si="3"/>
        <v>3.8192608261354954</v>
      </c>
      <c r="M14" s="51">
        <f t="shared" si="5"/>
        <v>1956027.42</v>
      </c>
      <c r="N14" s="32">
        <f t="shared" si="6"/>
        <v>3.7617466508285138</v>
      </c>
    </row>
    <row r="15" spans="1:14" x14ac:dyDescent="0.25">
      <c r="A15" s="55" t="s">
        <v>26</v>
      </c>
      <c r="B15" s="10" t="s">
        <v>13</v>
      </c>
      <c r="C15" s="49">
        <v>618</v>
      </c>
      <c r="D15" s="32">
        <f t="shared" si="4"/>
        <v>3.9094129554655868</v>
      </c>
      <c r="E15" s="51">
        <v>2430830.27</v>
      </c>
      <c r="F15" s="32">
        <f t="shared" si="0"/>
        <v>5.4776544997323304</v>
      </c>
      <c r="G15" s="51">
        <v>1041</v>
      </c>
      <c r="H15" s="20">
        <f t="shared" si="1"/>
        <v>85.962014863748976</v>
      </c>
      <c r="I15" s="51">
        <v>6735861.9699999997</v>
      </c>
      <c r="J15" s="32">
        <f t="shared" si="2"/>
        <v>88.389709106472083</v>
      </c>
      <c r="K15" s="51">
        <f t="shared" ref="K15:K18" si="7">C15+G15</f>
        <v>1659</v>
      </c>
      <c r="L15" s="20">
        <f t="shared" si="3"/>
        <v>9.7479287854750574</v>
      </c>
      <c r="M15" s="51">
        <f t="shared" si="5"/>
        <v>9166692.2400000002</v>
      </c>
      <c r="N15" s="32">
        <f t="shared" si="6"/>
        <v>17.62898284574954</v>
      </c>
    </row>
    <row r="16" spans="1:14" x14ac:dyDescent="0.25">
      <c r="A16" s="55" t="s">
        <v>27</v>
      </c>
      <c r="B16" s="10" t="s">
        <v>14</v>
      </c>
      <c r="C16" s="49">
        <v>408</v>
      </c>
      <c r="D16" s="32">
        <f t="shared" si="4"/>
        <v>2.5809716599190282</v>
      </c>
      <c r="E16" s="51">
        <v>1242651.6100000001</v>
      </c>
      <c r="F16" s="32">
        <f t="shared" si="0"/>
        <v>2.8002021643066528</v>
      </c>
      <c r="G16" s="51">
        <v>0</v>
      </c>
      <c r="H16" s="20">
        <f t="shared" si="1"/>
        <v>0</v>
      </c>
      <c r="I16" s="51">
        <v>0</v>
      </c>
      <c r="J16" s="32">
        <f t="shared" si="2"/>
        <v>0</v>
      </c>
      <c r="K16" s="51">
        <f t="shared" si="7"/>
        <v>408</v>
      </c>
      <c r="L16" s="20">
        <f t="shared" si="3"/>
        <v>2.3973206416358188</v>
      </c>
      <c r="M16" s="51">
        <f t="shared" si="5"/>
        <v>1242651.6100000001</v>
      </c>
      <c r="N16" s="32">
        <f t="shared" si="6"/>
        <v>2.3898133964114683</v>
      </c>
    </row>
    <row r="17" spans="1:14" x14ac:dyDescent="0.25">
      <c r="A17" s="55" t="s">
        <v>28</v>
      </c>
      <c r="B17" s="10" t="s">
        <v>15</v>
      </c>
      <c r="C17" s="50">
        <v>1322</v>
      </c>
      <c r="D17" s="32">
        <f t="shared" si="4"/>
        <v>8.3628542510121466</v>
      </c>
      <c r="E17" s="51">
        <v>3197920.74</v>
      </c>
      <c r="F17" s="32">
        <f t="shared" si="0"/>
        <v>7.2062229713999519</v>
      </c>
      <c r="G17" s="51">
        <v>0</v>
      </c>
      <c r="H17" s="20">
        <f t="shared" si="1"/>
        <v>0</v>
      </c>
      <c r="I17" s="51">
        <v>0</v>
      </c>
      <c r="J17" s="32">
        <f t="shared" si="2"/>
        <v>0</v>
      </c>
      <c r="K17" s="51">
        <f t="shared" si="7"/>
        <v>1322</v>
      </c>
      <c r="L17" s="20">
        <f t="shared" si="3"/>
        <v>7.767788941770962</v>
      </c>
      <c r="M17" s="51">
        <f t="shared" si="5"/>
        <v>3197920.74</v>
      </c>
      <c r="N17" s="32">
        <f t="shared" si="6"/>
        <v>6.1501017369736282</v>
      </c>
    </row>
    <row r="18" spans="1:14" x14ac:dyDescent="0.25">
      <c r="A18" s="55" t="s">
        <v>29</v>
      </c>
      <c r="B18" s="10" t="s">
        <v>16</v>
      </c>
      <c r="C18" s="49">
        <v>835</v>
      </c>
      <c r="D18" s="32">
        <f t="shared" si="4"/>
        <v>5.2821356275303639</v>
      </c>
      <c r="E18" s="51">
        <v>2771119.51</v>
      </c>
      <c r="F18" s="32">
        <f t="shared" si="0"/>
        <v>6.2444652926127793</v>
      </c>
      <c r="G18" s="51">
        <v>0</v>
      </c>
      <c r="H18" s="20">
        <f t="shared" si="1"/>
        <v>0</v>
      </c>
      <c r="I18" s="51">
        <v>0</v>
      </c>
      <c r="J18" s="32">
        <f t="shared" si="2"/>
        <v>0</v>
      </c>
      <c r="K18" s="51">
        <f t="shared" si="7"/>
        <v>835</v>
      </c>
      <c r="L18" s="20">
        <f t="shared" si="3"/>
        <v>4.9062812151125215</v>
      </c>
      <c r="M18" s="51">
        <f t="shared" si="5"/>
        <v>2771119.51</v>
      </c>
      <c r="N18" s="32">
        <f t="shared" si="6"/>
        <v>5.3292962200847125</v>
      </c>
    </row>
    <row r="19" spans="1:14" x14ac:dyDescent="0.25">
      <c r="A19" s="55" t="s">
        <v>30</v>
      </c>
      <c r="B19" s="10" t="s">
        <v>8</v>
      </c>
      <c r="C19" s="49">
        <v>1868</v>
      </c>
      <c r="D19" s="32">
        <f t="shared" si="4"/>
        <v>11.816801619433198</v>
      </c>
      <c r="E19" s="51">
        <v>4291860.1500000004</v>
      </c>
      <c r="F19" s="32">
        <f t="shared" si="0"/>
        <v>9.6713157446691564</v>
      </c>
      <c r="G19" s="51">
        <v>0</v>
      </c>
      <c r="H19" s="20">
        <f t="shared" si="1"/>
        <v>0</v>
      </c>
      <c r="I19" s="51">
        <v>0</v>
      </c>
      <c r="J19" s="32">
        <f t="shared" si="2"/>
        <v>0</v>
      </c>
      <c r="K19" s="51">
        <f t="shared" si="5"/>
        <v>1868</v>
      </c>
      <c r="L19" s="20">
        <f t="shared" si="3"/>
        <v>10.975968035724778</v>
      </c>
      <c r="M19" s="51">
        <f t="shared" si="5"/>
        <v>4291860.1500000004</v>
      </c>
      <c r="N19" s="32">
        <f t="shared" si="6"/>
        <v>8.2539183142365484</v>
      </c>
    </row>
    <row r="20" spans="1:14" x14ac:dyDescent="0.25">
      <c r="A20" s="55" t="s">
        <v>31</v>
      </c>
      <c r="B20" s="10" t="s">
        <v>12</v>
      </c>
      <c r="C20" s="49">
        <v>509</v>
      </c>
      <c r="D20" s="32">
        <f t="shared" si="4"/>
        <v>3.2198886639676112</v>
      </c>
      <c r="E20" s="51">
        <v>1530428.77</v>
      </c>
      <c r="F20" s="32">
        <f t="shared" si="0"/>
        <v>3.4486817701633754</v>
      </c>
      <c r="G20" s="51">
        <v>0</v>
      </c>
      <c r="H20" s="20">
        <f t="shared" si="1"/>
        <v>0</v>
      </c>
      <c r="I20" s="51">
        <v>0</v>
      </c>
      <c r="J20" s="32">
        <f t="shared" si="2"/>
        <v>0</v>
      </c>
      <c r="K20" s="51">
        <f t="shared" si="5"/>
        <v>509</v>
      </c>
      <c r="L20" s="20">
        <f t="shared" si="3"/>
        <v>2.9907750161584112</v>
      </c>
      <c r="M20" s="51">
        <f t="shared" si="5"/>
        <v>1530428.77</v>
      </c>
      <c r="N20" s="32">
        <f t="shared" si="6"/>
        <v>2.9432538833627917</v>
      </c>
    </row>
    <row r="21" spans="1:14" x14ac:dyDescent="0.25">
      <c r="A21" s="55" t="s">
        <v>32</v>
      </c>
      <c r="B21" s="10" t="s">
        <v>55</v>
      </c>
      <c r="C21" s="49">
        <v>931</v>
      </c>
      <c r="D21" s="32">
        <f t="shared" si="4"/>
        <v>5.8894230769230766</v>
      </c>
      <c r="E21" s="21">
        <v>2603402.6100000003</v>
      </c>
      <c r="F21" s="32">
        <f t="shared" si="0"/>
        <v>5.8665305419622715</v>
      </c>
      <c r="G21" s="51">
        <v>0</v>
      </c>
      <c r="H21" s="20">
        <f t="shared" si="1"/>
        <v>0</v>
      </c>
      <c r="I21" s="51">
        <v>0</v>
      </c>
      <c r="J21" s="32">
        <f t="shared" si="2"/>
        <v>0</v>
      </c>
      <c r="K21" s="51">
        <f t="shared" si="5"/>
        <v>931</v>
      </c>
      <c r="L21" s="20">
        <f t="shared" si="3"/>
        <v>5.4703566602033025</v>
      </c>
      <c r="M21" s="51">
        <f t="shared" si="5"/>
        <v>2603402.6100000003</v>
      </c>
      <c r="N21" s="32">
        <f t="shared" si="6"/>
        <v>5.0067503905061379</v>
      </c>
    </row>
    <row r="22" spans="1:14" x14ac:dyDescent="0.25">
      <c r="A22" s="55" t="s">
        <v>33</v>
      </c>
      <c r="B22" s="10" t="s">
        <v>18</v>
      </c>
      <c r="C22" s="49">
        <v>164</v>
      </c>
      <c r="D22" s="32">
        <f t="shared" si="4"/>
        <v>1.0374493927125508</v>
      </c>
      <c r="E22" s="21">
        <v>370429.74</v>
      </c>
      <c r="F22" s="32">
        <f t="shared" si="0"/>
        <v>0.83472966302401574</v>
      </c>
      <c r="G22" s="51">
        <v>0</v>
      </c>
      <c r="H22" s="20">
        <f t="shared" si="1"/>
        <v>0</v>
      </c>
      <c r="I22" s="51">
        <v>0</v>
      </c>
      <c r="J22" s="32">
        <f t="shared" si="2"/>
        <v>0</v>
      </c>
      <c r="K22" s="51">
        <f t="shared" si="5"/>
        <v>164</v>
      </c>
      <c r="L22" s="20">
        <f t="shared" si="3"/>
        <v>0.9636288853634174</v>
      </c>
      <c r="M22" s="51">
        <f t="shared" si="5"/>
        <v>370429.74</v>
      </c>
      <c r="N22" s="32">
        <f t="shared" si="6"/>
        <v>0.71239432513286405</v>
      </c>
    </row>
    <row r="23" spans="1:14" x14ac:dyDescent="0.25">
      <c r="A23" s="55" t="s">
        <v>34</v>
      </c>
      <c r="B23" s="10" t="s">
        <v>17</v>
      </c>
      <c r="C23" s="49">
        <v>974</v>
      </c>
      <c r="D23" s="32">
        <f t="shared" si="4"/>
        <v>6.1614372469635628</v>
      </c>
      <c r="E23" s="51">
        <v>2338642.2200000002</v>
      </c>
      <c r="F23" s="32">
        <f t="shared" si="0"/>
        <v>5.2699171298566263</v>
      </c>
      <c r="G23" s="51">
        <v>0</v>
      </c>
      <c r="H23" s="20">
        <f t="shared" si="1"/>
        <v>0</v>
      </c>
      <c r="I23" s="51">
        <v>0</v>
      </c>
      <c r="J23" s="32">
        <f t="shared" si="2"/>
        <v>0</v>
      </c>
      <c r="K23" s="51">
        <f t="shared" si="5"/>
        <v>974</v>
      </c>
      <c r="L23" s="20">
        <f t="shared" si="3"/>
        <v>5.7230154533168811</v>
      </c>
      <c r="M23" s="51">
        <f t="shared" si="5"/>
        <v>2338642.2200000002</v>
      </c>
      <c r="N23" s="32">
        <f t="shared" si="6"/>
        <v>4.4975747520815235</v>
      </c>
    </row>
    <row r="24" spans="1:14" x14ac:dyDescent="0.25">
      <c r="A24" s="55" t="s">
        <v>35</v>
      </c>
      <c r="B24" s="10" t="s">
        <v>21</v>
      </c>
      <c r="C24" s="49">
        <v>2414</v>
      </c>
      <c r="D24" s="32">
        <f t="shared" si="4"/>
        <v>15.270748987854251</v>
      </c>
      <c r="E24" s="52">
        <v>7087586.3799999999</v>
      </c>
      <c r="F24" s="32">
        <f t="shared" si="0"/>
        <v>15.971230038471004</v>
      </c>
      <c r="G24" s="51">
        <v>170</v>
      </c>
      <c r="H24" s="20">
        <f t="shared" si="1"/>
        <v>14.037985136251033</v>
      </c>
      <c r="I24" s="53">
        <v>884778.53</v>
      </c>
      <c r="J24" s="32">
        <f t="shared" si="2"/>
        <v>11.610290893527914</v>
      </c>
      <c r="K24" s="51">
        <f t="shared" si="5"/>
        <v>2584</v>
      </c>
      <c r="L24" s="20">
        <f t="shared" si="3"/>
        <v>15.183030730360187</v>
      </c>
      <c r="M24" s="51">
        <f t="shared" si="5"/>
        <v>7972364.9100000001</v>
      </c>
      <c r="N24" s="32">
        <f t="shared" si="6"/>
        <v>15.332104597682619</v>
      </c>
    </row>
    <row r="25" spans="1:14" ht="15.75" thickBot="1" x14ac:dyDescent="0.3">
      <c r="A25" s="56"/>
      <c r="B25" s="57" t="s">
        <v>52</v>
      </c>
      <c r="C25" s="61">
        <f>SUM(C11:C24)</f>
        <v>15808</v>
      </c>
      <c r="D25" s="62">
        <f t="shared" ref="D25:N25" si="8">SUM(D11:D24)</f>
        <v>99.999999999999986</v>
      </c>
      <c r="E25" s="61">
        <f t="shared" si="8"/>
        <v>44377210.539999999</v>
      </c>
      <c r="F25" s="62">
        <f t="shared" si="8"/>
        <v>100.00000000000001</v>
      </c>
      <c r="G25" s="61">
        <f>SUM(G11:G24)</f>
        <v>1211</v>
      </c>
      <c r="H25" s="62">
        <f t="shared" si="8"/>
        <v>100.00000000000001</v>
      </c>
      <c r="I25" s="61">
        <f t="shared" si="8"/>
        <v>7620640.5</v>
      </c>
      <c r="J25" s="63">
        <f t="shared" si="8"/>
        <v>100</v>
      </c>
      <c r="K25" s="61">
        <f>SUM(K11:K24)</f>
        <v>17019</v>
      </c>
      <c r="L25" s="62">
        <f t="shared" si="8"/>
        <v>100</v>
      </c>
      <c r="M25" s="61">
        <f>SUM(M11:M24)</f>
        <v>51997851.040000007</v>
      </c>
      <c r="N25" s="63">
        <f t="shared" si="8"/>
        <v>99.999999999999972</v>
      </c>
    </row>
    <row r="28" spans="1:14" x14ac:dyDescent="0.25">
      <c r="B28" t="s">
        <v>54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count="1">
    <dataValidation type="decimal" allowBlank="1" showInputMessage="1" showErrorMessage="1" errorTitle="Microsoft Excel" error="Neočekivana vrsta podatka!_x000a_Mollimo unesite broj." sqref="C31:C43 E13:E15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osiguranja&amp;RPolugodišnji izvještaj</oddHeader>
    <oddFooter>&amp;CU izvještaj su uključeni podaci zaključno sa 30.06.2023.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2020-08-07T14:26:10Z</cp:lastPrinted>
  <dcterms:created xsi:type="dcterms:W3CDTF">2018-01-08T12:56:16Z</dcterms:created>
  <dcterms:modified xsi:type="dcterms:W3CDTF">2023-08-31T14:23:47Z</dcterms:modified>
</cp:coreProperties>
</file>