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N36" i="41" l="1"/>
  <c r="L36" i="41"/>
  <c r="J36" i="41"/>
  <c r="F36" i="41"/>
  <c r="D36" i="41"/>
  <c r="C36" i="41"/>
  <c r="G25" i="43" l="1"/>
  <c r="I20" i="41" l="1"/>
  <c r="I22" i="41"/>
  <c r="I21" i="41"/>
  <c r="K15" i="43"/>
  <c r="K16" i="43"/>
  <c r="K17" i="43"/>
  <c r="K18" i="43"/>
  <c r="K14" i="43"/>
  <c r="M15" i="43"/>
  <c r="M16" i="43"/>
  <c r="M17" i="43"/>
  <c r="M18" i="43"/>
  <c r="M19" i="43"/>
  <c r="H15" i="43" l="1"/>
  <c r="H17" i="43"/>
  <c r="H16" i="43"/>
  <c r="H18" i="43"/>
  <c r="C25" i="43"/>
  <c r="I35" i="41" l="1"/>
  <c r="I34" i="41"/>
  <c r="I33" i="41"/>
  <c r="I32" i="41"/>
  <c r="I31" i="41"/>
  <c r="I30" i="41"/>
  <c r="I29" i="41"/>
  <c r="I28" i="41"/>
  <c r="I27" i="41"/>
  <c r="I26" i="41"/>
  <c r="I25" i="41"/>
  <c r="I24" i="41"/>
  <c r="I23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I36" i="41" l="1"/>
  <c r="J11" i="41" s="1"/>
  <c r="E36" i="41"/>
  <c r="G36" i="41"/>
  <c r="M11" i="42" l="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M11" i="41" l="1"/>
  <c r="D35" i="4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H11" i="41"/>
  <c r="H36" i="41" s="1"/>
  <c r="F11" i="41"/>
  <c r="D11" i="41"/>
  <c r="I22" i="42"/>
  <c r="J20" i="42" s="1"/>
  <c r="G22" i="42"/>
  <c r="H21" i="42" s="1"/>
  <c r="E22" i="42"/>
  <c r="F20" i="42" s="1"/>
  <c r="C22" i="42"/>
  <c r="D11" i="42" s="1"/>
  <c r="M21" i="42"/>
  <c r="M34" i="41" s="1"/>
  <c r="M20" i="42"/>
  <c r="M33" i="41" s="1"/>
  <c r="M19" i="42"/>
  <c r="M32" i="41" s="1"/>
  <c r="M18" i="42"/>
  <c r="M29" i="41" s="1"/>
  <c r="F18" i="42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M12" i="41" s="1"/>
  <c r="M11" i="43"/>
  <c r="M24" i="43"/>
  <c r="M35" i="41" s="1"/>
  <c r="M23" i="43"/>
  <c r="M31" i="41" s="1"/>
  <c r="M22" i="43"/>
  <c r="M30" i="41" s="1"/>
  <c r="M21" i="43"/>
  <c r="M28" i="41" s="1"/>
  <c r="M20" i="43"/>
  <c r="M27" i="41" s="1"/>
  <c r="M26" i="41"/>
  <c r="M25" i="41"/>
  <c r="M24" i="41"/>
  <c r="M23" i="41"/>
  <c r="M14" i="43"/>
  <c r="M20" i="41" s="1"/>
  <c r="M13" i="43"/>
  <c r="M18" i="41" s="1"/>
  <c r="M12" i="43"/>
  <c r="M17" i="41" s="1"/>
  <c r="K12" i="43"/>
  <c r="K17" i="41" s="1"/>
  <c r="K13" i="43"/>
  <c r="K20" i="41"/>
  <c r="K21" i="41"/>
  <c r="K23" i="41"/>
  <c r="K24" i="41"/>
  <c r="K25" i="41"/>
  <c r="K19" i="43"/>
  <c r="K26" i="41" s="1"/>
  <c r="K20" i="43"/>
  <c r="K27" i="41" s="1"/>
  <c r="K21" i="43"/>
  <c r="K28" i="41" s="1"/>
  <c r="K22" i="43"/>
  <c r="K30" i="41" s="1"/>
  <c r="K23" i="43"/>
  <c r="K31" i="41" s="1"/>
  <c r="K24" i="43"/>
  <c r="K35" i="41" s="1"/>
  <c r="K11" i="43"/>
  <c r="D12" i="43"/>
  <c r="H15" i="42" l="1"/>
  <c r="F11" i="42"/>
  <c r="F13" i="42"/>
  <c r="M22" i="42"/>
  <c r="M13" i="41"/>
  <c r="M25" i="43"/>
  <c r="N11" i="43" s="1"/>
  <c r="K13" i="41"/>
  <c r="K25" i="43"/>
  <c r="L23" i="43" s="1"/>
  <c r="J12" i="42"/>
  <c r="F12" i="42"/>
  <c r="F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1" i="41"/>
  <c r="K18" i="41"/>
  <c r="K36" i="41" s="1"/>
  <c r="L24" i="41" s="1"/>
  <c r="J16" i="42"/>
  <c r="J18" i="42"/>
  <c r="J14" i="42"/>
  <c r="J21" i="42"/>
  <c r="F17" i="42"/>
  <c r="F22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N12" i="42"/>
  <c r="D11" i="43"/>
  <c r="D23" i="43"/>
  <c r="D21" i="43"/>
  <c r="D19" i="43"/>
  <c r="D17" i="43"/>
  <c r="D15" i="43"/>
  <c r="D13" i="43"/>
  <c r="D24" i="43"/>
  <c r="D22" i="43"/>
  <c r="D20" i="43"/>
  <c r="D18" i="43"/>
  <c r="D16" i="43"/>
  <c r="D14" i="43"/>
  <c r="N24" i="43" l="1"/>
  <c r="N12" i="43"/>
  <c r="M36" i="41"/>
  <c r="N26" i="41" s="1"/>
  <c r="H22" i="42"/>
  <c r="L18" i="41"/>
  <c r="N20" i="43"/>
  <c r="N16" i="43"/>
  <c r="N22" i="43"/>
  <c r="N18" i="43"/>
  <c r="N14" i="43"/>
  <c r="N23" i="43"/>
  <c r="N21" i="43"/>
  <c r="N19" i="43"/>
  <c r="N17" i="43"/>
  <c r="N15" i="43"/>
  <c r="N13" i="43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D22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L22" i="43"/>
  <c r="L24" i="43"/>
  <c r="L18" i="43"/>
  <c r="L13" i="43"/>
  <c r="L20" i="43"/>
  <c r="L14" i="43"/>
  <c r="L11" i="43"/>
  <c r="L16" i="43"/>
  <c r="L12" i="43"/>
  <c r="L17" i="43"/>
  <c r="L15" i="43"/>
  <c r="L19" i="43"/>
  <c r="L21" i="43"/>
  <c r="N22" i="41" l="1"/>
  <c r="N30" i="41"/>
  <c r="N35" i="41"/>
  <c r="N13" i="41"/>
  <c r="N27" i="41"/>
  <c r="N21" i="41"/>
  <c r="N20" i="41"/>
  <c r="N17" i="41"/>
  <c r="N32" i="41"/>
  <c r="N33" i="41"/>
  <c r="N12" i="41"/>
  <c r="N14" i="41"/>
  <c r="N28" i="41"/>
  <c r="N34" i="41"/>
  <c r="N31" i="41"/>
  <c r="N23" i="41"/>
  <c r="N19" i="41"/>
  <c r="N15" i="41"/>
  <c r="N11" i="41"/>
  <c r="N29" i="41"/>
  <c r="N16" i="41"/>
  <c r="N25" i="41"/>
  <c r="N18" i="41"/>
  <c r="N24" i="41"/>
  <c r="N25" i="43"/>
  <c r="N22" i="42"/>
  <c r="L22" i="42"/>
  <c r="L25" i="43"/>
  <c r="H23" i="43" l="1"/>
  <c r="I25" i="43" l="1"/>
  <c r="J15" i="43" l="1"/>
  <c r="J17" i="43"/>
  <c r="J19" i="43"/>
  <c r="J16" i="43"/>
  <c r="J18" i="43"/>
  <c r="J24" i="43"/>
  <c r="J22" i="43"/>
  <c r="J20" i="43"/>
  <c r="J14" i="43"/>
  <c r="J23" i="43"/>
  <c r="J21" i="43"/>
  <c r="J13" i="43"/>
  <c r="J11" i="43"/>
  <c r="J12" i="43"/>
  <c r="E25" i="43" l="1"/>
  <c r="F23" i="43" s="1"/>
  <c r="J25" i="43"/>
  <c r="H11" i="43" l="1"/>
  <c r="H12" i="43"/>
  <c r="H13" i="43"/>
  <c r="H14" i="43"/>
  <c r="H19" i="43"/>
  <c r="H20" i="43"/>
  <c r="H22" i="43"/>
  <c r="H21" i="43"/>
  <c r="H24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H25" i="43"/>
  <c r="F25" i="43" l="1"/>
  <c r="D25" i="43" l="1"/>
</calcChain>
</file>

<file path=xl/sharedStrings.xml><?xml version="1.0" encoding="utf-8"?>
<sst xmlns="http://schemas.openxmlformats.org/spreadsheetml/2006/main" count="174" uniqueCount="65">
  <si>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</si>
  <si>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</si>
  <si>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</si>
  <si>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</si>
  <si>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</si>
  <si>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</si>
  <si>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</si>
  <si>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</si>
  <si>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</si>
  <si>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</si>
  <si>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</si>
  <si>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</si>
  <si>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</si>
  <si>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</si>
  <si>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</si>
  <si>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</si>
  <si>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</si>
  <si>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</si>
  <si>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</si>
  <si>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</si>
  <si>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</si>
  <si>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</si>
  <si>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</si>
  <si>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</si>
  <si>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</si>
  <si>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</si>
  <si>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</si>
  <si>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</si>
  <si>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</si>
  <si>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</si>
  <si>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</si>
  <si>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</si>
  <si>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</si>
  <si>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</si>
  <si>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</si>
  <si>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</si>
  <si>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</si>
  <si>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</si>
  <si>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</si>
  <si>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</si>
  <si>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</si>
  <si>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</si>
  <si>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</si>
  <si>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</si>
  <si>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</si>
  <si>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</si>
  <si>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</si>
  <si>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</si>
  <si>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</si>
  <si>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Udio (%)</t>
  </si>
  <si>
    <t>Adriatic osiguranje d.d.</t>
  </si>
  <si>
    <t>Ukupno:</t>
  </si>
  <si>
    <t>*Društva za osiguranje iz Federacije Bosne i Hercegovine i podružnice društava u Republici Srpskoj</t>
  </si>
  <si>
    <t>*Društva za osiguranje iz Republike Srpske i podružnice društava u Federaciji Bosne i Hercegovine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</si>
  <si>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</si>
  <si>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</si>
  <si>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</si>
  <si>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</si>
  <si>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</si>
  <si>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d.d.*</t>
  </si>
  <si>
    <t>I-VI-2021</t>
  </si>
  <si>
    <t>Osiguravajuće društvo</t>
  </si>
  <si>
    <t>BROJ I VRIJEDNOST ISPLAĆENIH ŠTETA PO OSIGURAVAJUĆIM DRUŠTVIMA U BOSNI I HERCEGOVINI</t>
  </si>
  <si>
    <t>BROJ I VRIJEDNOST ISPLAĆENIH ŠTETA PO OSIGURAVAJUĆIM DRUŠTVIMA U FEDERACIJI BOSNE I HERCEGOVINE*</t>
  </si>
  <si>
    <t>BROJ I VRIJEDNOST ISPLAĆENIH ŠTETA PO OSIGURAVAJUĆIM DRUŠTVIMA U REPUBLICI SRPSKKOJ*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</si>
</sst>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165" fontId="9" fillId="0" borderId="8" xfId="6" applyNumberFormat="1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22" fillId="2" borderId="15" xfId="6" applyNumberFormat="1" applyFont="1" applyFill="1" applyBorder="1" applyAlignment="1">
      <alignment horizontal="right" vertical="center"/>
    </xf>
    <xf numFmtId="167" fontId="22" fillId="2" borderId="15" xfId="6" applyNumberFormat="1" applyFont="1" applyFill="1" applyBorder="1" applyAlignment="1">
      <alignment horizontal="right" vertical="center"/>
    </xf>
    <xf numFmtId="3" fontId="22" fillId="2" borderId="16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1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1" t="s">
        <v>62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5" t="s">
        <v>61</v>
      </c>
      <c r="C8" s="70" t="s">
        <v>55</v>
      </c>
      <c r="D8" s="70"/>
      <c r="E8" s="71"/>
      <c r="F8" s="71"/>
      <c r="G8" s="70" t="s">
        <v>56</v>
      </c>
      <c r="H8" s="70"/>
      <c r="I8" s="70"/>
      <c r="J8" s="70"/>
      <c r="K8" s="70" t="s">
        <v>57</v>
      </c>
      <c r="L8" s="70"/>
      <c r="M8" s="70"/>
      <c r="N8" s="72"/>
    </row>
    <row r="9" spans="1:14" ht="19.5" customHeight="1" x14ac:dyDescent="0.25">
      <c r="A9" s="5"/>
      <c r="B9" s="66"/>
      <c r="C9" s="68" t="s">
        <v>48</v>
      </c>
      <c r="D9" s="68"/>
      <c r="E9" s="68" t="s">
        <v>21</v>
      </c>
      <c r="F9" s="68"/>
      <c r="G9" s="68" t="s">
        <v>48</v>
      </c>
      <c r="H9" s="68"/>
      <c r="I9" s="68" t="s">
        <v>21</v>
      </c>
      <c r="J9" s="68"/>
      <c r="K9" s="68" t="s">
        <v>48</v>
      </c>
      <c r="L9" s="68"/>
      <c r="M9" s="68" t="s">
        <v>21</v>
      </c>
      <c r="N9" s="69"/>
    </row>
    <row r="10" spans="1:14" ht="18.75" customHeight="1" thickBot="1" x14ac:dyDescent="0.3">
      <c r="A10" s="6"/>
      <c r="B10" s="67"/>
      <c r="C10" s="49" t="s">
        <v>60</v>
      </c>
      <c r="D10" s="55" t="s">
        <v>49</v>
      </c>
      <c r="E10" s="49" t="s">
        <v>60</v>
      </c>
      <c r="F10" s="7" t="s">
        <v>49</v>
      </c>
      <c r="G10" s="49" t="s">
        <v>60</v>
      </c>
      <c r="H10" s="55" t="s">
        <v>49</v>
      </c>
      <c r="I10" s="49" t="s">
        <v>60</v>
      </c>
      <c r="J10" s="7" t="s">
        <v>49</v>
      </c>
      <c r="K10" s="49" t="s">
        <v>60</v>
      </c>
      <c r="L10" s="55" t="s">
        <v>49</v>
      </c>
      <c r="M10" s="49" t="s">
        <v>60</v>
      </c>
      <c r="N10" s="11" t="s">
        <v>49</v>
      </c>
    </row>
    <row r="11" spans="1:14" x14ac:dyDescent="0.25">
      <c r="A11" s="43" t="s">
        <v>23</v>
      </c>
      <c r="B11" s="8" t="s">
        <v>50</v>
      </c>
      <c r="C11" s="51">
        <f>FBiH!C11</f>
        <v>9941</v>
      </c>
      <c r="D11" s="32">
        <f t="shared" ref="D11:D35" si="0">C11/C$36*100</f>
        <v>14.58565643523681</v>
      </c>
      <c r="E11" s="51">
        <f>FBiH!E11</f>
        <v>13460815</v>
      </c>
      <c r="F11" s="32">
        <f t="shared" ref="F11:F35" si="1">E11/E$36*100</f>
        <v>9.7069261859930887</v>
      </c>
      <c r="G11" s="51">
        <f>FBiH!G11</f>
        <v>276</v>
      </c>
      <c r="H11" s="20">
        <f t="shared" ref="H11:H35" si="2">G11/G$36*100</f>
        <v>4.0858385894439299E-3</v>
      </c>
      <c r="I11" s="51">
        <f>FBiH!I11</f>
        <v>1369475</v>
      </c>
      <c r="J11" s="32">
        <f t="shared" ref="J11:J35" si="3">I11/I$36*100</f>
        <v>2.5666437865484459</v>
      </c>
      <c r="K11" s="51">
        <f>FBiH!K11</f>
        <v>10217</v>
      </c>
      <c r="L11" s="20">
        <f t="shared" ref="L11:L35" si="4">K11/K$36*100</f>
        <v>13.119237782172116</v>
      </c>
      <c r="M11" s="51">
        <f>FBiH!M11</f>
        <v>14830290</v>
      </c>
      <c r="N11" s="32">
        <f t="shared" ref="N11:N23" si="5">M11/M$36*100</f>
        <v>7.7229462827981026</v>
      </c>
    </row>
    <row r="12" spans="1:14" x14ac:dyDescent="0.25">
      <c r="A12" s="43" t="s">
        <v>24</v>
      </c>
      <c r="B12" s="8" t="s">
        <v>0</v>
      </c>
      <c r="C12" s="50">
        <f>FBiH!C12</f>
        <v>7864</v>
      </c>
      <c r="D12" s="32">
        <f t="shared" si="0"/>
        <v>11.538235811960796</v>
      </c>
      <c r="E12" s="50">
        <f>FBiH!E12</f>
        <v>12675057</v>
      </c>
      <c r="F12" s="32">
        <f t="shared" si="1"/>
        <v>9.1402966835407078</v>
      </c>
      <c r="G12" s="50">
        <f>FBiH!G12</f>
        <v>0</v>
      </c>
      <c r="H12" s="20">
        <f t="shared" si="2"/>
        <v>0</v>
      </c>
      <c r="I12" s="50">
        <f>FBiH!I12</f>
        <v>0</v>
      </c>
      <c r="J12" s="32">
        <f t="shared" si="3"/>
        <v>0</v>
      </c>
      <c r="K12" s="50">
        <f>FBiH!K12</f>
        <v>7864</v>
      </c>
      <c r="L12" s="20">
        <f t="shared" si="4"/>
        <v>10.097845347851768</v>
      </c>
      <c r="M12" s="50">
        <f>FBiH!M12</f>
        <v>12675057</v>
      </c>
      <c r="N12" s="32">
        <f t="shared" si="5"/>
        <v>6.6005981233276003</v>
      </c>
    </row>
    <row r="13" spans="1:14" x14ac:dyDescent="0.25">
      <c r="A13" s="43" t="s">
        <v>25</v>
      </c>
      <c r="B13" s="8" t="s">
        <v>9</v>
      </c>
      <c r="C13" s="50">
        <f>RS!C11</f>
        <v>1005</v>
      </c>
      <c r="D13" s="32">
        <f t="shared" si="0"/>
        <v>1.4745583661012969</v>
      </c>
      <c r="E13" s="50">
        <f>RS!E11</f>
        <v>4507150.95</v>
      </c>
      <c r="F13" s="32">
        <f t="shared" si="1"/>
        <v>3.2502178791387171</v>
      </c>
      <c r="G13" s="50">
        <f>RS!G11</f>
        <v>0</v>
      </c>
      <c r="H13" s="20">
        <f t="shared" si="2"/>
        <v>0</v>
      </c>
      <c r="I13" s="50">
        <f>RS!I11</f>
        <v>0</v>
      </c>
      <c r="J13" s="32">
        <f t="shared" si="3"/>
        <v>0</v>
      </c>
      <c r="K13" s="50">
        <f>RS!K11</f>
        <v>1005</v>
      </c>
      <c r="L13" s="20">
        <f t="shared" si="4"/>
        <v>1.2904799815095407</v>
      </c>
      <c r="M13" s="50">
        <f>RS!M11</f>
        <v>4507150.95</v>
      </c>
      <c r="N13" s="32">
        <f t="shared" si="5"/>
        <v>2.347120971694582</v>
      </c>
    </row>
    <row r="14" spans="1:14" x14ac:dyDescent="0.25">
      <c r="A14" s="43" t="s">
        <v>26</v>
      </c>
      <c r="B14" s="8" t="s">
        <v>1</v>
      </c>
      <c r="C14" s="50">
        <f>FBiH!C13</f>
        <v>1201</v>
      </c>
      <c r="D14" s="32">
        <f t="shared" si="0"/>
        <v>1.7621339280474206</v>
      </c>
      <c r="E14" s="50">
        <f>FBiH!E13</f>
        <v>2897108</v>
      </c>
      <c r="F14" s="32">
        <f t="shared" si="1"/>
        <v>2.0891761389522157</v>
      </c>
      <c r="G14" s="50">
        <f>FBiH!G13</f>
        <v>0</v>
      </c>
      <c r="H14" s="20">
        <f t="shared" si="2"/>
        <v>0</v>
      </c>
      <c r="I14" s="50">
        <f>FBiH!I13</f>
        <v>0</v>
      </c>
      <c r="J14" s="32">
        <f t="shared" si="3"/>
        <v>0</v>
      </c>
      <c r="K14" s="50">
        <f>FBiH!K13</f>
        <v>1201</v>
      </c>
      <c r="L14" s="20">
        <f t="shared" si="4"/>
        <v>1.5421556793959783</v>
      </c>
      <c r="M14" s="50">
        <f>FBiH!M13</f>
        <v>2897108</v>
      </c>
      <c r="N14" s="32">
        <f t="shared" si="5"/>
        <v>1.5086832057542128</v>
      </c>
    </row>
    <row r="15" spans="1:14" x14ac:dyDescent="0.25">
      <c r="A15" s="43" t="s">
        <v>27</v>
      </c>
      <c r="B15" s="8" t="s">
        <v>20</v>
      </c>
      <c r="C15" s="50">
        <f>FBiH!C14</f>
        <v>4370</v>
      </c>
      <c r="D15" s="32">
        <f t="shared" si="0"/>
        <v>6.411761253594694</v>
      </c>
      <c r="E15" s="50">
        <f>FBiH!E14</f>
        <v>10565805</v>
      </c>
      <c r="F15" s="32">
        <f t="shared" si="1"/>
        <v>7.6192629666626228</v>
      </c>
      <c r="G15" s="50">
        <f>FBiH!G14</f>
        <v>0</v>
      </c>
      <c r="H15" s="20">
        <f t="shared" si="2"/>
        <v>0</v>
      </c>
      <c r="I15" s="50">
        <f>FBiH!I14</f>
        <v>0</v>
      </c>
      <c r="J15" s="32">
        <f t="shared" si="3"/>
        <v>0</v>
      </c>
      <c r="K15" s="50">
        <f>FBiH!K14</f>
        <v>4370</v>
      </c>
      <c r="L15" s="20">
        <f t="shared" si="4"/>
        <v>5.6113408151210864</v>
      </c>
      <c r="M15" s="50">
        <f>FBiH!M14</f>
        <v>10565805</v>
      </c>
      <c r="N15" s="32">
        <f t="shared" si="5"/>
        <v>5.5021947952143631</v>
      </c>
    </row>
    <row r="16" spans="1:14" x14ac:dyDescent="0.25">
      <c r="A16" s="43" t="s">
        <v>28</v>
      </c>
      <c r="B16" s="8" t="s">
        <v>2</v>
      </c>
      <c r="C16" s="50">
        <f>FBiH!C15</f>
        <v>3629</v>
      </c>
      <c r="D16" s="32">
        <f t="shared" si="0"/>
        <v>5.3245495627677677</v>
      </c>
      <c r="E16" s="50">
        <f>FBiH!E15</f>
        <v>8395100</v>
      </c>
      <c r="F16" s="32">
        <f t="shared" si="1"/>
        <v>6.0539139735618228</v>
      </c>
      <c r="G16" s="50">
        <f>FBiH!G15</f>
        <v>384</v>
      </c>
      <c r="H16" s="20">
        <f t="shared" si="2"/>
        <v>5.6846449940089463E-3</v>
      </c>
      <c r="I16" s="50">
        <f>FBiH!I15</f>
        <v>3254700</v>
      </c>
      <c r="J16" s="32">
        <f t="shared" si="3"/>
        <v>6.0998963340544572</v>
      </c>
      <c r="K16" s="50">
        <f>FBiH!K15</f>
        <v>4013</v>
      </c>
      <c r="L16" s="20">
        <f t="shared" si="4"/>
        <v>5.1529315082565041</v>
      </c>
      <c r="M16" s="50">
        <f>FBiH!M15</f>
        <v>11649800</v>
      </c>
      <c r="N16" s="32">
        <f t="shared" si="5"/>
        <v>6.0666905101209316</v>
      </c>
    </row>
    <row r="17" spans="1:14" x14ac:dyDescent="0.25">
      <c r="A17" s="43" t="s">
        <v>29</v>
      </c>
      <c r="B17" s="8" t="s">
        <v>10</v>
      </c>
      <c r="C17" s="50">
        <f>RS!C12</f>
        <v>1649</v>
      </c>
      <c r="D17" s="32">
        <f t="shared" si="0"/>
        <v>2.419449498209989</v>
      </c>
      <c r="E17" s="50">
        <f>RS!E12</f>
        <v>4367395.3</v>
      </c>
      <c r="F17" s="32">
        <f t="shared" si="1"/>
        <v>3.1494366278827206</v>
      </c>
      <c r="G17" s="50">
        <f>RS!G12</f>
        <v>0</v>
      </c>
      <c r="H17" s="20">
        <f t="shared" si="2"/>
        <v>0</v>
      </c>
      <c r="I17" s="50">
        <f>RS!I12</f>
        <v>0</v>
      </c>
      <c r="J17" s="32">
        <f t="shared" si="3"/>
        <v>0</v>
      </c>
      <c r="K17" s="50">
        <f>RS!K12</f>
        <v>1649</v>
      </c>
      <c r="L17" s="20">
        <f t="shared" si="4"/>
        <v>2.1174144174221214</v>
      </c>
      <c r="M17" s="50">
        <f>RS!M12</f>
        <v>4367395.3</v>
      </c>
      <c r="N17" s="32">
        <f t="shared" si="5"/>
        <v>2.2743425312414596</v>
      </c>
    </row>
    <row r="18" spans="1:14" x14ac:dyDescent="0.25">
      <c r="A18" s="43" t="s">
        <v>30</v>
      </c>
      <c r="B18" s="8" t="s">
        <v>11</v>
      </c>
      <c r="C18" s="50">
        <f>RS!C13</f>
        <v>2317</v>
      </c>
      <c r="D18" s="32">
        <f t="shared" si="0"/>
        <v>3.3995539644345327</v>
      </c>
      <c r="E18" s="50">
        <f>RS!E13</f>
        <v>5914083.1399999997</v>
      </c>
      <c r="F18" s="32">
        <f t="shared" si="1"/>
        <v>4.264791433342352</v>
      </c>
      <c r="G18" s="50">
        <f>RS!G13</f>
        <v>1</v>
      </c>
      <c r="H18" s="20">
        <f t="shared" si="2"/>
        <v>1.4803763005231632E-5</v>
      </c>
      <c r="I18" s="50">
        <f>RS!I13</f>
        <v>340</v>
      </c>
      <c r="J18" s="32">
        <f t="shared" si="3"/>
        <v>6.3722148080576249E-4</v>
      </c>
      <c r="K18" s="50">
        <f>RS!K13</f>
        <v>2318</v>
      </c>
      <c r="L18" s="20">
        <f t="shared" si="4"/>
        <v>2.9764503454120548</v>
      </c>
      <c r="M18" s="50">
        <f>RS!M13</f>
        <v>5914423.1399999997</v>
      </c>
      <c r="N18" s="32">
        <f t="shared" si="5"/>
        <v>3.0799648694636508</v>
      </c>
    </row>
    <row r="19" spans="1:14" x14ac:dyDescent="0.25">
      <c r="A19" s="43" t="s">
        <v>31</v>
      </c>
      <c r="B19" s="8" t="s">
        <v>3</v>
      </c>
      <c r="C19" s="50">
        <f>FBiH!C16</f>
        <v>6173</v>
      </c>
      <c r="D19" s="32">
        <f t="shared" si="0"/>
        <v>9.0571629790480674</v>
      </c>
      <c r="E19" s="50">
        <f>FBiH!E16</f>
        <v>13936875</v>
      </c>
      <c r="F19" s="32">
        <f t="shared" si="1"/>
        <v>10.050224810935477</v>
      </c>
      <c r="G19" s="50">
        <f>FBiH!G16</f>
        <v>0</v>
      </c>
      <c r="H19" s="20">
        <f t="shared" si="2"/>
        <v>0</v>
      </c>
      <c r="I19" s="50">
        <f>FBiH!I16</f>
        <v>0</v>
      </c>
      <c r="J19" s="32">
        <f t="shared" si="3"/>
        <v>0</v>
      </c>
      <c r="K19" s="50">
        <f>FBiH!K16</f>
        <v>6173</v>
      </c>
      <c r="L19" s="20">
        <f t="shared" si="4"/>
        <v>7.9265004237396948</v>
      </c>
      <c r="M19" s="50">
        <f>FBiH!M16</f>
        <v>13936875</v>
      </c>
      <c r="N19" s="32">
        <f t="shared" si="5"/>
        <v>7.2576960379784756</v>
      </c>
    </row>
    <row r="20" spans="1:14" x14ac:dyDescent="0.25">
      <c r="A20" s="43" t="s">
        <v>32</v>
      </c>
      <c r="B20" s="8" t="s">
        <v>19</v>
      </c>
      <c r="C20" s="50">
        <f>RS!C14</f>
        <v>620</v>
      </c>
      <c r="D20" s="32">
        <f t="shared" si="0"/>
        <v>0.90967779799283988</v>
      </c>
      <c r="E20" s="50">
        <f>RS!E14</f>
        <v>1499504.77</v>
      </c>
      <c r="F20" s="32">
        <f t="shared" si="1"/>
        <v>1.0813299282349951</v>
      </c>
      <c r="G20" s="50">
        <f>RS!G14</f>
        <v>0</v>
      </c>
      <c r="H20" s="20">
        <f t="shared" si="2"/>
        <v>0</v>
      </c>
      <c r="I20" s="50">
        <f>RS!I14</f>
        <v>0</v>
      </c>
      <c r="J20" s="32">
        <f t="shared" si="3"/>
        <v>0</v>
      </c>
      <c r="K20" s="50">
        <f>RS!K14</f>
        <v>620</v>
      </c>
      <c r="L20" s="20">
        <f t="shared" si="4"/>
        <v>0.79611700351832348</v>
      </c>
      <c r="M20" s="50">
        <f>RS!M14</f>
        <v>1499504.77</v>
      </c>
      <c r="N20" s="32">
        <f t="shared" si="5"/>
        <v>0.78087446634620927</v>
      </c>
    </row>
    <row r="21" spans="1:14" x14ac:dyDescent="0.25">
      <c r="A21" s="43" t="s">
        <v>33</v>
      </c>
      <c r="B21" s="8" t="s">
        <v>13</v>
      </c>
      <c r="C21" s="50">
        <f>RS!C15</f>
        <v>601</v>
      </c>
      <c r="D21" s="32">
        <f t="shared" si="0"/>
        <v>0.88180057515112387</v>
      </c>
      <c r="E21" s="50">
        <f>RS!E15</f>
        <v>2659884.2000000002</v>
      </c>
      <c r="F21" s="32">
        <f t="shared" si="1"/>
        <v>1.918108197214603</v>
      </c>
      <c r="G21" s="50">
        <f>RS!I15</f>
        <v>6746242.2400000002</v>
      </c>
      <c r="H21" s="20">
        <f t="shared" si="2"/>
        <v>99.869771296842984</v>
      </c>
      <c r="I21" s="50">
        <f>RS!I15</f>
        <v>6746242.2400000002</v>
      </c>
      <c r="J21" s="32">
        <f t="shared" si="3"/>
        <v>12.643677853079954</v>
      </c>
      <c r="K21" s="50">
        <f>RS!K15</f>
        <v>1526</v>
      </c>
      <c r="L21" s="20">
        <f t="shared" si="4"/>
        <v>1.9594750764015512</v>
      </c>
      <c r="M21" s="50">
        <f>RS!M15</f>
        <v>9406126.4400000013</v>
      </c>
      <c r="N21" s="32">
        <f t="shared" si="5"/>
        <v>4.8982864950939575</v>
      </c>
    </row>
    <row r="22" spans="1:14" x14ac:dyDescent="0.25">
      <c r="A22" s="43" t="s">
        <v>34</v>
      </c>
      <c r="B22" s="8" t="s">
        <v>59</v>
      </c>
      <c r="C22" s="50">
        <f>FBiH!C17</f>
        <v>1999</v>
      </c>
      <c r="D22" s="32">
        <f t="shared" si="0"/>
        <v>2.9329772873994955</v>
      </c>
      <c r="E22" s="50">
        <f>FBiH!E17</f>
        <v>5739024</v>
      </c>
      <c r="F22" s="32">
        <f t="shared" si="1"/>
        <v>4.1385519634318433</v>
      </c>
      <c r="G22" s="50">
        <f>FBiH!G17</f>
        <v>1125</v>
      </c>
      <c r="H22" s="20">
        <f t="shared" si="2"/>
        <v>1.6654233380885584E-2</v>
      </c>
      <c r="I22" s="50">
        <f>FBiH!I17</f>
        <v>10667210</v>
      </c>
      <c r="J22" s="32">
        <f t="shared" si="3"/>
        <v>19.992280447841289</v>
      </c>
      <c r="K22" s="50">
        <f>FBiH!K17</f>
        <v>3124</v>
      </c>
      <c r="L22" s="20">
        <f t="shared" si="4"/>
        <v>4.0114024499858756</v>
      </c>
      <c r="M22" s="50">
        <f>FBiH!M17</f>
        <v>16406234</v>
      </c>
      <c r="N22" s="32">
        <f t="shared" si="5"/>
        <v>8.5436268532183703</v>
      </c>
    </row>
    <row r="23" spans="1:14" x14ac:dyDescent="0.25">
      <c r="A23" s="43" t="s">
        <v>35</v>
      </c>
      <c r="B23" s="8" t="s">
        <v>14</v>
      </c>
      <c r="C23" s="50">
        <f>RS!C16</f>
        <v>231</v>
      </c>
      <c r="D23" s="32">
        <f t="shared" si="0"/>
        <v>0.33892834086507423</v>
      </c>
      <c r="E23" s="50">
        <f>RS!E16</f>
        <v>854713.4</v>
      </c>
      <c r="F23" s="32">
        <f t="shared" si="1"/>
        <v>0.61635494462847806</v>
      </c>
      <c r="G23" s="50">
        <f>RS!G16</f>
        <v>0</v>
      </c>
      <c r="H23" s="32">
        <f t="shared" si="2"/>
        <v>0</v>
      </c>
      <c r="I23" s="50">
        <f>RS!I16</f>
        <v>0</v>
      </c>
      <c r="J23" s="32">
        <f t="shared" si="3"/>
        <v>0</v>
      </c>
      <c r="K23" s="50">
        <f>RS!K16</f>
        <v>231</v>
      </c>
      <c r="L23" s="32">
        <f t="shared" si="4"/>
        <v>0.29661778679473022</v>
      </c>
      <c r="M23" s="50">
        <f>RS!M16</f>
        <v>854713.4</v>
      </c>
      <c r="N23" s="32">
        <f t="shared" si="5"/>
        <v>0.44509619672897349</v>
      </c>
    </row>
    <row r="24" spans="1:14" x14ac:dyDescent="0.25">
      <c r="A24" s="43" t="s">
        <v>36</v>
      </c>
      <c r="B24" s="8" t="s">
        <v>15</v>
      </c>
      <c r="C24" s="50">
        <f>RS!C17</f>
        <v>1104</v>
      </c>
      <c r="D24" s="32">
        <f t="shared" si="0"/>
        <v>1.6198133693291861</v>
      </c>
      <c r="E24" s="50">
        <f>RS!E17</f>
        <v>3451498.89</v>
      </c>
      <c r="F24" s="32">
        <f t="shared" si="1"/>
        <v>2.488961103489431</v>
      </c>
      <c r="G24" s="50">
        <f>RS!G17</f>
        <v>0</v>
      </c>
      <c r="H24" s="32">
        <f t="shared" si="2"/>
        <v>0</v>
      </c>
      <c r="I24" s="50">
        <f>RS!I17</f>
        <v>0</v>
      </c>
      <c r="J24" s="32">
        <f t="shared" si="3"/>
        <v>0</v>
      </c>
      <c r="K24" s="50">
        <f>RS!K17</f>
        <v>1104</v>
      </c>
      <c r="L24" s="32">
        <f t="shared" si="4"/>
        <v>1.4176018901358536</v>
      </c>
      <c r="M24" s="50">
        <f>RS!M17</f>
        <v>3451498.89</v>
      </c>
      <c r="N24" s="32">
        <f t="shared" ref="N24:N35" si="6">M24/M$36*100</f>
        <v>1.7973849818585665</v>
      </c>
    </row>
    <row r="25" spans="1:14" x14ac:dyDescent="0.25">
      <c r="A25" s="43" t="s">
        <v>37</v>
      </c>
      <c r="B25" s="8" t="s">
        <v>16</v>
      </c>
      <c r="C25" s="50">
        <f>RS!C18</f>
        <v>761</v>
      </c>
      <c r="D25" s="32">
        <f t="shared" si="0"/>
        <v>1.1165561359234697</v>
      </c>
      <c r="E25" s="50">
        <f>RS!E18</f>
        <v>2071272.65</v>
      </c>
      <c r="F25" s="32">
        <f t="shared" si="1"/>
        <v>1.493645869482368</v>
      </c>
      <c r="G25" s="50">
        <f>RS!G18</f>
        <v>0</v>
      </c>
      <c r="H25" s="32">
        <f t="shared" si="2"/>
        <v>0</v>
      </c>
      <c r="I25" s="50">
        <f>RS!I18</f>
        <v>0</v>
      </c>
      <c r="J25" s="32">
        <f t="shared" si="3"/>
        <v>0</v>
      </c>
      <c r="K25" s="50">
        <f>RS!K18</f>
        <v>761</v>
      </c>
      <c r="L25" s="32">
        <f t="shared" si="4"/>
        <v>0.97716941883458741</v>
      </c>
      <c r="M25" s="50">
        <f>RS!M18</f>
        <v>2071272.65</v>
      </c>
      <c r="N25" s="32">
        <f t="shared" si="6"/>
        <v>1.0786253952538267</v>
      </c>
    </row>
    <row r="26" spans="1:14" x14ac:dyDescent="0.25">
      <c r="A26" s="43" t="s">
        <v>38</v>
      </c>
      <c r="B26" s="8" t="s">
        <v>8</v>
      </c>
      <c r="C26" s="50">
        <f>RS!C19</f>
        <v>1969</v>
      </c>
      <c r="D26" s="32">
        <f t="shared" si="0"/>
        <v>2.8889606197546804</v>
      </c>
      <c r="E26" s="50">
        <f>RS!E19</f>
        <v>4153589.42</v>
      </c>
      <c r="F26" s="32">
        <f t="shared" si="1"/>
        <v>2.9952559266925407</v>
      </c>
      <c r="G26" s="50">
        <f>RS!G19</f>
        <v>0</v>
      </c>
      <c r="H26" s="32">
        <f t="shared" si="2"/>
        <v>0</v>
      </c>
      <c r="I26" s="50">
        <f>RS!I19</f>
        <v>0</v>
      </c>
      <c r="J26" s="32">
        <f t="shared" si="3"/>
        <v>0</v>
      </c>
      <c r="K26" s="50">
        <f>RS!K19</f>
        <v>1969</v>
      </c>
      <c r="L26" s="32">
        <f t="shared" si="4"/>
        <v>2.5283135160122243</v>
      </c>
      <c r="M26" s="50">
        <f>RS!M19</f>
        <v>4153589.42</v>
      </c>
      <c r="N26" s="32">
        <f t="shared" si="6"/>
        <v>2.163002070185986</v>
      </c>
    </row>
    <row r="27" spans="1:14" x14ac:dyDescent="0.25">
      <c r="A27" s="43" t="s">
        <v>39</v>
      </c>
      <c r="B27" s="8" t="s">
        <v>12</v>
      </c>
      <c r="C27" s="50">
        <f>RS!C20</f>
        <v>773</v>
      </c>
      <c r="D27" s="32">
        <f t="shared" si="0"/>
        <v>1.1341628029813957</v>
      </c>
      <c r="E27" s="50">
        <f>RS!E20</f>
        <v>2507368.9700000002</v>
      </c>
      <c r="F27" s="32">
        <f t="shared" si="1"/>
        <v>1.8081256976520015</v>
      </c>
      <c r="G27" s="50">
        <f>RS!G20</f>
        <v>0</v>
      </c>
      <c r="H27" s="32">
        <f t="shared" si="2"/>
        <v>0</v>
      </c>
      <c r="I27" s="50">
        <f>RS!I20</f>
        <v>0</v>
      </c>
      <c r="J27" s="32">
        <f t="shared" si="3"/>
        <v>0</v>
      </c>
      <c r="K27" s="50">
        <f>RS!K20</f>
        <v>773</v>
      </c>
      <c r="L27" s="32">
        <f t="shared" si="4"/>
        <v>0.99257813503171621</v>
      </c>
      <c r="M27" s="50">
        <f>RS!M20</f>
        <v>2507368.9700000002</v>
      </c>
      <c r="N27" s="32">
        <f t="shared" si="6"/>
        <v>1.3057246936145424</v>
      </c>
    </row>
    <row r="28" spans="1:14" x14ac:dyDescent="0.25">
      <c r="A28" s="43" t="s">
        <v>40</v>
      </c>
      <c r="B28" s="8" t="s">
        <v>54</v>
      </c>
      <c r="C28" s="50">
        <f>RS!C21</f>
        <v>673</v>
      </c>
      <c r="D28" s="32">
        <f t="shared" si="0"/>
        <v>0.98744057749867942</v>
      </c>
      <c r="E28" s="50">
        <f>RS!E21</f>
        <v>1896376.7</v>
      </c>
      <c r="F28" s="32">
        <f t="shared" si="1"/>
        <v>1.367524079911741</v>
      </c>
      <c r="G28" s="50">
        <f>RS!G21</f>
        <v>0</v>
      </c>
      <c r="H28" s="32">
        <f t="shared" si="2"/>
        <v>0</v>
      </c>
      <c r="I28" s="50">
        <f>RS!I21</f>
        <v>0</v>
      </c>
      <c r="J28" s="32">
        <f t="shared" si="3"/>
        <v>0</v>
      </c>
      <c r="K28" s="50">
        <f>RS!K21</f>
        <v>673</v>
      </c>
      <c r="L28" s="32">
        <f t="shared" si="4"/>
        <v>0.86417216672230923</v>
      </c>
      <c r="M28" s="50">
        <f>RS!M21</f>
        <v>1896376.7</v>
      </c>
      <c r="N28" s="32">
        <f t="shared" si="6"/>
        <v>0.98754747115868491</v>
      </c>
    </row>
    <row r="29" spans="1:14" x14ac:dyDescent="0.25">
      <c r="A29" s="43" t="s">
        <v>41</v>
      </c>
      <c r="B29" s="8" t="s">
        <v>5</v>
      </c>
      <c r="C29" s="50">
        <f>FBiH!C18</f>
        <v>6142</v>
      </c>
      <c r="D29" s="32">
        <f t="shared" si="0"/>
        <v>9.0116790891484229</v>
      </c>
      <c r="E29" s="50">
        <f>FBiH!E18</f>
        <v>14205251</v>
      </c>
      <c r="F29" s="32">
        <f t="shared" si="1"/>
        <v>10.243757373569471</v>
      </c>
      <c r="G29" s="50">
        <f>FBiH!G18</f>
        <v>432</v>
      </c>
      <c r="H29" s="32">
        <f t="shared" si="2"/>
        <v>6.3952256182600647E-3</v>
      </c>
      <c r="I29" s="50">
        <f>FBiH!I18</f>
        <v>1880247</v>
      </c>
      <c r="J29" s="32">
        <f t="shared" si="3"/>
        <v>3.5239228753546841</v>
      </c>
      <c r="K29" s="50">
        <f>FBiH!K18</f>
        <v>6574</v>
      </c>
      <c r="L29" s="32">
        <f t="shared" si="4"/>
        <v>8.4414083566604177</v>
      </c>
      <c r="M29" s="50">
        <f>FBiH!M18</f>
        <v>16085498</v>
      </c>
      <c r="N29" s="32">
        <f t="shared" si="6"/>
        <v>8.3766020075167997</v>
      </c>
    </row>
    <row r="30" spans="1:14" x14ac:dyDescent="0.25">
      <c r="A30" s="43" t="s">
        <v>42</v>
      </c>
      <c r="B30" s="8" t="s">
        <v>18</v>
      </c>
      <c r="C30" s="50">
        <f>RS!C22</f>
        <v>175</v>
      </c>
      <c r="D30" s="32">
        <f t="shared" si="0"/>
        <v>0.25676389459475324</v>
      </c>
      <c r="E30" s="50">
        <f>RS!E22</f>
        <v>463695.68</v>
      </c>
      <c r="F30" s="32">
        <f t="shared" si="1"/>
        <v>0.33438240838492117</v>
      </c>
      <c r="G30" s="50">
        <f>RS!G22</f>
        <v>0</v>
      </c>
      <c r="H30" s="32">
        <f t="shared" si="2"/>
        <v>0</v>
      </c>
      <c r="I30" s="50">
        <f>RS!I22</f>
        <v>0</v>
      </c>
      <c r="J30" s="32">
        <f t="shared" si="3"/>
        <v>0</v>
      </c>
      <c r="K30" s="50">
        <f>RS!K22</f>
        <v>175</v>
      </c>
      <c r="L30" s="32">
        <f t="shared" si="4"/>
        <v>0.2247104445414623</v>
      </c>
      <c r="M30" s="50">
        <f>RS!M22</f>
        <v>463695.68</v>
      </c>
      <c r="N30" s="32">
        <f t="shared" si="6"/>
        <v>0.24147180049786879</v>
      </c>
    </row>
    <row r="31" spans="1:14" x14ac:dyDescent="0.25">
      <c r="A31" s="43" t="s">
        <v>43</v>
      </c>
      <c r="B31" s="8" t="s">
        <v>17</v>
      </c>
      <c r="C31" s="50">
        <f>RS!C23</f>
        <v>861</v>
      </c>
      <c r="D31" s="32">
        <f t="shared" si="0"/>
        <v>1.2632783614061858</v>
      </c>
      <c r="E31" s="50">
        <f>RS!E23</f>
        <v>3216062.26</v>
      </c>
      <c r="F31" s="32">
        <f t="shared" si="1"/>
        <v>2.3191819341828941</v>
      </c>
      <c r="G31" s="50">
        <f>RS!G23</f>
        <v>0</v>
      </c>
      <c r="H31" s="32">
        <f t="shared" si="2"/>
        <v>0</v>
      </c>
      <c r="I31" s="50">
        <f>RS!I23</f>
        <v>0</v>
      </c>
      <c r="J31" s="32">
        <f t="shared" si="3"/>
        <v>0</v>
      </c>
      <c r="K31" s="50">
        <f>RS!K23</f>
        <v>861</v>
      </c>
      <c r="L31" s="32">
        <f t="shared" si="4"/>
        <v>1.1055753871439944</v>
      </c>
      <c r="M31" s="50">
        <f>RS!M23</f>
        <v>3216062.26</v>
      </c>
      <c r="N31" s="32">
        <f t="shared" si="6"/>
        <v>1.6747802016086177</v>
      </c>
    </row>
    <row r="32" spans="1:14" x14ac:dyDescent="0.25">
      <c r="A32" s="43" t="s">
        <v>44</v>
      </c>
      <c r="B32" s="8" t="s">
        <v>6</v>
      </c>
      <c r="C32" s="50">
        <f>FBiH!C19</f>
        <v>3989</v>
      </c>
      <c r="D32" s="32">
        <f t="shared" si="0"/>
        <v>5.8527495745055464</v>
      </c>
      <c r="E32" s="50">
        <f>FBiH!E19</f>
        <v>8002210</v>
      </c>
      <c r="F32" s="32">
        <f t="shared" si="1"/>
        <v>5.7705912899639253</v>
      </c>
      <c r="G32" s="50">
        <f>FBiH!G19</f>
        <v>2454</v>
      </c>
      <c r="H32" s="32">
        <f t="shared" si="2"/>
        <v>3.632843441483842E-2</v>
      </c>
      <c r="I32" s="50">
        <f>FBiH!I19</f>
        <v>4651669</v>
      </c>
      <c r="J32" s="32">
        <f t="shared" si="3"/>
        <v>8.7180688482301782</v>
      </c>
      <c r="K32" s="50">
        <f>FBiH!K19</f>
        <v>6443</v>
      </c>
      <c r="L32" s="32">
        <f t="shared" si="4"/>
        <v>8.2731965381750943</v>
      </c>
      <c r="M32" s="50">
        <f>FBiH!M19</f>
        <v>12653879</v>
      </c>
      <c r="N32" s="32">
        <f t="shared" si="6"/>
        <v>6.5895695759170581</v>
      </c>
    </row>
    <row r="33" spans="1:14" x14ac:dyDescent="0.25">
      <c r="A33" s="43" t="s">
        <v>45</v>
      </c>
      <c r="B33" s="8" t="s">
        <v>7</v>
      </c>
      <c r="C33" s="50">
        <f>FBiH!C20</f>
        <v>7760</v>
      </c>
      <c r="D33" s="32">
        <f t="shared" si="0"/>
        <v>11.385644697458771</v>
      </c>
      <c r="E33" s="50">
        <f>FBiH!E20</f>
        <v>6463041</v>
      </c>
      <c r="F33" s="32">
        <f t="shared" si="1"/>
        <v>4.6606585057477545</v>
      </c>
      <c r="G33" s="50">
        <f>FBiH!G20</f>
        <v>2196</v>
      </c>
      <c r="H33" s="32">
        <f t="shared" si="2"/>
        <v>3.2509063559488661E-2</v>
      </c>
      <c r="I33" s="50">
        <f>FBiH!I20</f>
        <v>13280162</v>
      </c>
      <c r="J33" s="32">
        <f t="shared" si="3"/>
        <v>24.889424985236523</v>
      </c>
      <c r="K33" s="50">
        <f>FBiH!K20</f>
        <v>9956</v>
      </c>
      <c r="L33" s="32">
        <f t="shared" si="4"/>
        <v>12.784098204884565</v>
      </c>
      <c r="M33" s="50">
        <f>FBiH!M20</f>
        <v>19743203</v>
      </c>
      <c r="N33" s="32">
        <f t="shared" si="6"/>
        <v>10.281369832914821</v>
      </c>
    </row>
    <row r="34" spans="1:14" x14ac:dyDescent="0.25">
      <c r="A34" s="43" t="s">
        <v>46</v>
      </c>
      <c r="B34" s="8" t="s">
        <v>58</v>
      </c>
      <c r="C34" s="50">
        <f>FBiH!C21</f>
        <v>208</v>
      </c>
      <c r="D34" s="32">
        <f t="shared" si="0"/>
        <v>0.30518222900404951</v>
      </c>
      <c r="E34" s="50">
        <f>FBiH!E21</f>
        <v>159985</v>
      </c>
      <c r="F34" s="32">
        <f t="shared" si="1"/>
        <v>0.11536913521700615</v>
      </c>
      <c r="G34" s="50">
        <f>FBiH!G21</f>
        <v>1738</v>
      </c>
      <c r="H34" s="32">
        <f t="shared" si="2"/>
        <v>2.5728940103092575E-2</v>
      </c>
      <c r="I34" s="50">
        <f>FBiH!I21</f>
        <v>9866114</v>
      </c>
      <c r="J34" s="32">
        <f t="shared" si="3"/>
        <v>18.49088168493666</v>
      </c>
      <c r="K34" s="50">
        <f>FBiH!K21</f>
        <v>1946</v>
      </c>
      <c r="L34" s="32">
        <f t="shared" si="4"/>
        <v>2.4987801433010608</v>
      </c>
      <c r="M34" s="50">
        <f>FBiH!M21</f>
        <v>10026099</v>
      </c>
      <c r="N34" s="32">
        <f t="shared" si="6"/>
        <v>5.2211402476293971</v>
      </c>
    </row>
    <row r="35" spans="1:14" x14ac:dyDescent="0.25">
      <c r="A35" s="43" t="s">
        <v>47</v>
      </c>
      <c r="B35" s="8" t="s">
        <v>22</v>
      </c>
      <c r="C35" s="50">
        <f>RS!C24</f>
        <v>2141</v>
      </c>
      <c r="D35" s="32">
        <f t="shared" si="0"/>
        <v>3.1413228475849522</v>
      </c>
      <c r="E35" s="50">
        <f>RS!E24</f>
        <v>4609403.8099999996</v>
      </c>
      <c r="F35" s="32">
        <f t="shared" si="1"/>
        <v>3.3239549421862877</v>
      </c>
      <c r="G35" s="50">
        <f>RS!G24</f>
        <v>191</v>
      </c>
      <c r="H35" s="32">
        <f t="shared" si="2"/>
        <v>2.8275187339992414E-3</v>
      </c>
      <c r="I35" s="50">
        <f>RS!I24</f>
        <v>1640485.23</v>
      </c>
      <c r="J35" s="32">
        <f t="shared" si="3"/>
        <v>3.0745659632370059</v>
      </c>
      <c r="K35" s="50">
        <f>RS!K24</f>
        <v>2332</v>
      </c>
      <c r="L35" s="32">
        <f t="shared" si="4"/>
        <v>2.9944271809753715</v>
      </c>
      <c r="M35" s="50">
        <f>RS!M24</f>
        <v>6249889.0399999991</v>
      </c>
      <c r="N35" s="32">
        <f t="shared" si="6"/>
        <v>3.2546603828629515</v>
      </c>
    </row>
    <row r="36" spans="1:14" ht="15.75" thickBot="1" x14ac:dyDescent="0.3">
      <c r="A36" s="57"/>
      <c r="B36" s="58" t="s">
        <v>51</v>
      </c>
      <c r="C36" s="62">
        <f>SUM(C11:C35)</f>
        <v>68156</v>
      </c>
      <c r="D36" s="63">
        <f>SUM(D11:D35)</f>
        <v>99.999999999999972</v>
      </c>
      <c r="E36" s="62">
        <f>SUM(E11:E35)</f>
        <v>138672271.14000002</v>
      </c>
      <c r="F36" s="63">
        <f>SUM(F11:F35)</f>
        <v>99.999999999999986</v>
      </c>
      <c r="G36" s="62">
        <f>SUM(G11:G35)</f>
        <v>6755039.2400000002</v>
      </c>
      <c r="H36" s="63">
        <f>SUM(H11:H23)</f>
        <v>99.896210817570335</v>
      </c>
      <c r="I36" s="62">
        <f t="shared" ref="I36:N36" si="7">SUM(I11:I35)</f>
        <v>53356644.469999999</v>
      </c>
      <c r="J36" s="64">
        <f t="shared" si="7"/>
        <v>100</v>
      </c>
      <c r="K36" s="62">
        <f t="shared" si="7"/>
        <v>77878</v>
      </c>
      <c r="L36" s="63">
        <f t="shared" si="7"/>
        <v>100</v>
      </c>
      <c r="M36" s="62">
        <f t="shared" si="7"/>
        <v>192028915.60999998</v>
      </c>
      <c r="N36" s="59">
        <f t="shared" si="7"/>
        <v>100</v>
      </c>
    </row>
    <row r="39" spans="1:14" x14ac:dyDescent="0.25">
      <c r="B39" s="44"/>
    </row>
    <row r="40" spans="1:14" x14ac:dyDescent="0.25">
      <c r="C40" s="12"/>
      <c r="D40" s="12"/>
      <c r="H40" s="13"/>
      <c r="I40" s="13"/>
    </row>
    <row r="41" spans="1:14" x14ac:dyDescent="0.25">
      <c r="C41" s="37"/>
    </row>
    <row r="42" spans="1:14" x14ac:dyDescent="0.25">
      <c r="B42" s="46"/>
      <c r="C42" s="9"/>
    </row>
    <row r="43" spans="1:14" x14ac:dyDescent="0.25">
      <c r="B43" s="46"/>
    </row>
    <row r="44" spans="1:14" x14ac:dyDescent="0.25">
      <c r="B44" s="46"/>
      <c r="C44" s="9"/>
      <c r="E44" s="38"/>
      <c r="F44" s="38"/>
    </row>
    <row r="45" spans="1:14" x14ac:dyDescent="0.25">
      <c r="B45" s="46"/>
      <c r="C45" s="9"/>
      <c r="D45" s="19"/>
      <c r="I45" s="9"/>
    </row>
    <row r="46" spans="1:14" x14ac:dyDescent="0.25">
      <c r="B46" s="46"/>
      <c r="C46" s="9"/>
      <c r="I46" s="9"/>
    </row>
    <row r="47" spans="1:14" x14ac:dyDescent="0.25">
      <c r="B47" s="46"/>
    </row>
    <row r="48" spans="1:14" x14ac:dyDescent="0.25">
      <c r="B48" s="46"/>
      <c r="C48" s="47"/>
      <c r="D48" s="47"/>
      <c r="E48" s="47"/>
      <c r="F48" s="47"/>
    </row>
    <row r="49" spans="2:6" x14ac:dyDescent="0.25">
      <c r="B49" s="46"/>
      <c r="C49" s="47"/>
      <c r="D49" s="47"/>
      <c r="E49" s="47"/>
      <c r="F49" s="47"/>
    </row>
    <row r="50" spans="2:6" x14ac:dyDescent="0.25">
      <c r="B50" s="46"/>
      <c r="C50" s="47"/>
      <c r="D50" s="48"/>
      <c r="E50" s="47"/>
      <c r="F50" s="47"/>
    </row>
    <row r="51" spans="2:6" x14ac:dyDescent="0.25">
      <c r="B51" s="46"/>
      <c r="C51" s="47"/>
      <c r="D51" s="47"/>
      <c r="E51" s="47"/>
      <c r="F51" s="47"/>
    </row>
    <row r="52" spans="2:6" x14ac:dyDescent="0.25">
      <c r="B52" s="46"/>
      <c r="C52" s="47"/>
      <c r="D52" s="47"/>
      <c r="E52" s="47"/>
      <c r="F52" s="47"/>
    </row>
    <row r="53" spans="2:6" x14ac:dyDescent="0.25">
      <c r="B53" s="46"/>
      <c r="C53" s="47"/>
      <c r="D53" s="47"/>
      <c r="E53" s="47"/>
      <c r="F53" s="47"/>
    </row>
    <row r="54" spans="2:6" x14ac:dyDescent="0.25">
      <c r="B54" s="46"/>
      <c r="C54" s="47"/>
      <c r="D54" s="47"/>
      <c r="E54" s="47"/>
      <c r="F54" s="47"/>
    </row>
    <row r="55" spans="2:6" x14ac:dyDescent="0.25">
      <c r="B55" s="46"/>
      <c r="C55" s="47"/>
      <c r="D55" s="47"/>
      <c r="E55" s="47"/>
      <c r="F55" s="47"/>
    </row>
    <row r="56" spans="2:6" x14ac:dyDescent="0.25">
      <c r="B56" s="46"/>
      <c r="C56" s="47"/>
      <c r="D56" s="47"/>
      <c r="E56" s="47"/>
      <c r="F56" s="47"/>
    </row>
    <row r="57" spans="2:6" x14ac:dyDescent="0.25">
      <c r="B57" s="46"/>
      <c r="C57" s="47"/>
      <c r="D57" s="47"/>
      <c r="E57" s="47"/>
      <c r="F57" s="47"/>
    </row>
    <row r="58" spans="2:6" x14ac:dyDescent="0.25">
      <c r="B58" s="46"/>
      <c r="C58" s="47"/>
      <c r="D58" s="47"/>
      <c r="E58" s="47"/>
      <c r="F58" s="47"/>
    </row>
    <row r="59" spans="2:6" x14ac:dyDescent="0.25">
      <c r="B59" s="46"/>
      <c r="C59" s="47"/>
      <c r="D59" s="47"/>
      <c r="E59" s="47"/>
      <c r="F59" s="47"/>
    </row>
    <row r="60" spans="2:6" x14ac:dyDescent="0.25">
      <c r="B60" s="46"/>
      <c r="C60" s="47"/>
      <c r="D60" s="47"/>
      <c r="E60" s="47"/>
      <c r="F60" s="47"/>
    </row>
    <row r="61" spans="2:6" x14ac:dyDescent="0.25">
      <c r="B61" s="46"/>
      <c r="C61" s="47"/>
      <c r="D61" s="47"/>
      <c r="E61" s="47"/>
      <c r="F61" s="47"/>
    </row>
    <row r="62" spans="2:6" x14ac:dyDescent="0.25">
      <c r="B62" s="46"/>
      <c r="C62" s="47"/>
      <c r="D62" s="47"/>
      <c r="E62" s="47"/>
      <c r="F62" s="47"/>
    </row>
    <row r="63" spans="2:6" x14ac:dyDescent="0.25">
      <c r="B63" s="46"/>
      <c r="C63" s="47"/>
      <c r="D63" s="47"/>
      <c r="E63" s="47"/>
      <c r="F63" s="47"/>
    </row>
    <row r="64" spans="2:6" x14ac:dyDescent="0.25">
      <c r="B64" s="46"/>
      <c r="C64" s="47"/>
      <c r="D64" s="47"/>
      <c r="E64" s="47"/>
      <c r="F64" s="47"/>
    </row>
    <row r="65" spans="2:6" x14ac:dyDescent="0.25">
      <c r="B65" s="46"/>
      <c r="C65" s="47"/>
      <c r="D65" s="47"/>
      <c r="E65" s="47"/>
      <c r="F65" s="47"/>
    </row>
    <row r="66" spans="2:6" x14ac:dyDescent="0.25">
      <c r="B66" s="46"/>
      <c r="C66" s="47"/>
      <c r="D66" s="47"/>
      <c r="E66" s="47"/>
      <c r="F66" s="47"/>
    </row>
    <row r="67" spans="2:6" x14ac:dyDescent="0.25">
      <c r="B67" s="46"/>
      <c r="C67" s="47"/>
      <c r="D67" s="47"/>
      <c r="E67" s="47"/>
      <c r="F67" s="47"/>
    </row>
    <row r="68" spans="2:6" x14ac:dyDescent="0.25">
      <c r="B68" s="46"/>
      <c r="C68" s="47"/>
      <c r="D68" s="47"/>
      <c r="E68" s="47"/>
      <c r="F68" s="47"/>
    </row>
    <row r="69" spans="2:6" x14ac:dyDescent="0.25">
      <c r="B69" s="46"/>
      <c r="C69" s="47"/>
      <c r="D69" s="47"/>
      <c r="E69" s="47"/>
      <c r="F69" s="47"/>
    </row>
    <row r="70" spans="2:6" x14ac:dyDescent="0.25">
      <c r="B70" s="46"/>
      <c r="C70" s="47"/>
      <c r="D70" s="47"/>
      <c r="E70" s="47"/>
      <c r="F70" s="47"/>
    </row>
    <row r="71" spans="2:6" x14ac:dyDescent="0.25">
      <c r="B71" s="46"/>
      <c r="C71" s="47"/>
      <c r="D71" s="47"/>
      <c r="E71" s="47"/>
      <c r="F71" s="47"/>
    </row>
    <row r="72" spans="2:6" x14ac:dyDescent="0.25">
      <c r="B72" s="46"/>
      <c r="C72" s="47"/>
      <c r="D72" s="47"/>
      <c r="E72" s="47"/>
      <c r="F72" s="47"/>
    </row>
    <row r="73" spans="2:6" x14ac:dyDescent="0.25">
      <c r="B73" s="46"/>
      <c r="C73" s="47"/>
      <c r="D73" s="47"/>
      <c r="E73" s="47"/>
      <c r="F73" s="47"/>
    </row>
    <row r="74" spans="2:6" x14ac:dyDescent="0.25">
      <c r="B74" s="46"/>
      <c r="C74" s="47"/>
      <c r="D74" s="47"/>
      <c r="E74" s="47"/>
      <c r="F74" s="47"/>
    </row>
    <row r="75" spans="2:6" x14ac:dyDescent="0.25">
      <c r="E75" s="45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30.06.2022.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9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0" t="s">
        <v>63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40"/>
      <c r="K7" s="3"/>
      <c r="L7" s="3"/>
    </row>
    <row r="8" spans="1:14" ht="19.5" customHeight="1" x14ac:dyDescent="0.25">
      <c r="A8" s="4"/>
      <c r="B8" s="65" t="s">
        <v>61</v>
      </c>
      <c r="C8" s="70" t="s">
        <v>55</v>
      </c>
      <c r="D8" s="70"/>
      <c r="E8" s="71"/>
      <c r="F8" s="71"/>
      <c r="G8" s="70" t="s">
        <v>56</v>
      </c>
      <c r="H8" s="70"/>
      <c r="I8" s="70"/>
      <c r="J8" s="70"/>
      <c r="K8" s="70" t="s">
        <v>57</v>
      </c>
      <c r="L8" s="70"/>
      <c r="M8" s="70"/>
      <c r="N8" s="72"/>
    </row>
    <row r="9" spans="1:14" ht="19.5" customHeight="1" x14ac:dyDescent="0.25">
      <c r="A9" s="5"/>
      <c r="B9" s="66"/>
      <c r="C9" s="68" t="s">
        <v>48</v>
      </c>
      <c r="D9" s="68"/>
      <c r="E9" s="68" t="s">
        <v>21</v>
      </c>
      <c r="F9" s="68"/>
      <c r="G9" s="68" t="s">
        <v>48</v>
      </c>
      <c r="H9" s="68"/>
      <c r="I9" s="68" t="s">
        <v>21</v>
      </c>
      <c r="J9" s="68"/>
      <c r="K9" s="68" t="s">
        <v>48</v>
      </c>
      <c r="L9" s="68"/>
      <c r="M9" s="68" t="s">
        <v>21</v>
      </c>
      <c r="N9" s="69"/>
    </row>
    <row r="10" spans="1:14" ht="18.75" customHeight="1" thickBot="1" x14ac:dyDescent="0.3">
      <c r="A10" s="6"/>
      <c r="B10" s="67"/>
      <c r="C10" s="49" t="s">
        <v>60</v>
      </c>
      <c r="D10" s="55" t="s">
        <v>49</v>
      </c>
      <c r="E10" s="49" t="s">
        <v>60</v>
      </c>
      <c r="F10" s="7" t="s">
        <v>49</v>
      </c>
      <c r="G10" s="49" t="s">
        <v>60</v>
      </c>
      <c r="H10" s="55" t="s">
        <v>49</v>
      </c>
      <c r="I10" s="49" t="s">
        <v>60</v>
      </c>
      <c r="J10" s="7" t="s">
        <v>49</v>
      </c>
      <c r="K10" s="49" t="s">
        <v>60</v>
      </c>
      <c r="L10" s="55" t="s">
        <v>49</v>
      </c>
      <c r="M10" s="49" t="s">
        <v>60</v>
      </c>
      <c r="N10" s="11" t="s">
        <v>49</v>
      </c>
    </row>
    <row r="11" spans="1:14" x14ac:dyDescent="0.25">
      <c r="A11" s="43" t="s">
        <v>23</v>
      </c>
      <c r="B11" s="8" t="s">
        <v>50</v>
      </c>
      <c r="C11" s="51">
        <v>9941</v>
      </c>
      <c r="D11" s="32">
        <f t="shared" ref="D11:D21" si="0">C11/C$22*100</f>
        <v>18.659433891433292</v>
      </c>
      <c r="E11" s="52">
        <v>13460815</v>
      </c>
      <c r="F11" s="32">
        <f t="shared" ref="F11:F21" si="1">E11/E$22*100</f>
        <v>13.948991915266229</v>
      </c>
      <c r="G11" s="52">
        <v>276</v>
      </c>
      <c r="H11" s="20">
        <f t="shared" ref="H11:H21" si="2">G11/G$22*100</f>
        <v>3.2074375363160956</v>
      </c>
      <c r="I11" s="52">
        <v>1369475</v>
      </c>
      <c r="J11" s="32">
        <f t="shared" ref="J11:J21" si="3">I11/I$22*100</f>
        <v>3.0453366283609915</v>
      </c>
      <c r="K11" s="52">
        <f>C11+G11</f>
        <v>10217</v>
      </c>
      <c r="L11" s="20">
        <f t="shared" ref="L11:L21" si="4">K11/K$22*100</f>
        <v>16.510722192595466</v>
      </c>
      <c r="M11" s="52">
        <f>E11+I11</f>
        <v>14830290</v>
      </c>
      <c r="N11" s="32">
        <f t="shared" ref="N11:N21" si="5">M11/M$22*100</f>
        <v>10.48300412396004</v>
      </c>
    </row>
    <row r="12" spans="1:14" x14ac:dyDescent="0.25">
      <c r="A12" s="43" t="s">
        <v>24</v>
      </c>
      <c r="B12" s="8" t="s">
        <v>0</v>
      </c>
      <c r="C12" s="50">
        <v>7864</v>
      </c>
      <c r="D12" s="32">
        <f t="shared" si="0"/>
        <v>14.760867933028004</v>
      </c>
      <c r="E12" s="52">
        <v>12675057</v>
      </c>
      <c r="F12" s="32">
        <f t="shared" si="1"/>
        <v>13.134737207111055</v>
      </c>
      <c r="G12" s="52">
        <v>0</v>
      </c>
      <c r="H12" s="20">
        <f t="shared" si="2"/>
        <v>0</v>
      </c>
      <c r="I12" s="52">
        <v>0</v>
      </c>
      <c r="J12" s="32">
        <f t="shared" si="3"/>
        <v>0</v>
      </c>
      <c r="K12" s="52">
        <f t="shared" ref="K12:K21" si="6">C12+G12</f>
        <v>7864</v>
      </c>
      <c r="L12" s="20">
        <f t="shared" si="4"/>
        <v>12.708262633118405</v>
      </c>
      <c r="M12" s="52">
        <f t="shared" ref="M12:M21" si="7">E12+I12</f>
        <v>12675057</v>
      </c>
      <c r="N12" s="32">
        <f t="shared" si="5"/>
        <v>8.9595466307421212</v>
      </c>
    </row>
    <row r="13" spans="1:14" x14ac:dyDescent="0.25">
      <c r="A13" s="43" t="s">
        <v>25</v>
      </c>
      <c r="B13" s="8" t="s">
        <v>1</v>
      </c>
      <c r="C13" s="50">
        <v>1201</v>
      </c>
      <c r="D13" s="32">
        <f t="shared" si="0"/>
        <v>2.2542983707485549</v>
      </c>
      <c r="E13" s="52">
        <v>2897108</v>
      </c>
      <c r="F13" s="32">
        <f t="shared" si="1"/>
        <v>3.0021760249771732</v>
      </c>
      <c r="G13" s="52">
        <v>0</v>
      </c>
      <c r="H13" s="20">
        <f t="shared" si="2"/>
        <v>0</v>
      </c>
      <c r="I13" s="54">
        <v>0</v>
      </c>
      <c r="J13" s="32">
        <f t="shared" si="3"/>
        <v>0</v>
      </c>
      <c r="K13" s="52">
        <f t="shared" si="6"/>
        <v>1201</v>
      </c>
      <c r="L13" s="20">
        <f t="shared" si="4"/>
        <v>1.9408219000985765</v>
      </c>
      <c r="M13" s="52">
        <f t="shared" si="7"/>
        <v>2897108</v>
      </c>
      <c r="N13" s="32">
        <f t="shared" si="5"/>
        <v>2.0478625240340964</v>
      </c>
    </row>
    <row r="14" spans="1:14" x14ac:dyDescent="0.25">
      <c r="A14" s="43" t="s">
        <v>26</v>
      </c>
      <c r="B14" s="8" t="s">
        <v>20</v>
      </c>
      <c r="C14" s="50">
        <v>4370</v>
      </c>
      <c r="D14" s="32">
        <f t="shared" si="0"/>
        <v>8.202567760342367</v>
      </c>
      <c r="E14" s="52">
        <v>10565805</v>
      </c>
      <c r="F14" s="32">
        <f t="shared" si="1"/>
        <v>10.948989977447836</v>
      </c>
      <c r="G14" s="52">
        <v>0</v>
      </c>
      <c r="H14" s="20">
        <f t="shared" si="2"/>
        <v>0</v>
      </c>
      <c r="I14" s="52">
        <v>0</v>
      </c>
      <c r="J14" s="32">
        <f t="shared" si="3"/>
        <v>0</v>
      </c>
      <c r="K14" s="52">
        <f t="shared" si="6"/>
        <v>4370</v>
      </c>
      <c r="L14" s="20">
        <f t="shared" si="4"/>
        <v>7.0619414683020629</v>
      </c>
      <c r="M14" s="52">
        <f t="shared" si="7"/>
        <v>10565805</v>
      </c>
      <c r="N14" s="32">
        <f t="shared" si="5"/>
        <v>7.4685914697526226</v>
      </c>
    </row>
    <row r="15" spans="1:14" x14ac:dyDescent="0.25">
      <c r="A15" s="43" t="s">
        <v>27</v>
      </c>
      <c r="B15" s="8" t="s">
        <v>2</v>
      </c>
      <c r="C15" s="50">
        <v>3629</v>
      </c>
      <c r="D15" s="32">
        <f t="shared" si="0"/>
        <v>6.8116975748930093</v>
      </c>
      <c r="E15" s="52">
        <v>8395100</v>
      </c>
      <c r="F15" s="32">
        <f t="shared" si="1"/>
        <v>8.6995610613362953</v>
      </c>
      <c r="G15" s="52">
        <v>384</v>
      </c>
      <c r="H15" s="20">
        <f t="shared" si="2"/>
        <v>4.4625217896571767</v>
      </c>
      <c r="I15" s="54">
        <v>3254700</v>
      </c>
      <c r="J15" s="32">
        <f t="shared" si="3"/>
        <v>7.2375597395545892</v>
      </c>
      <c r="K15" s="52">
        <f t="shared" si="6"/>
        <v>4013</v>
      </c>
      <c r="L15" s="20">
        <f t="shared" si="4"/>
        <v>6.4850277144842527</v>
      </c>
      <c r="M15" s="52">
        <f t="shared" si="7"/>
        <v>11649800</v>
      </c>
      <c r="N15" s="32">
        <f t="shared" si="5"/>
        <v>8.2348289509719415</v>
      </c>
    </row>
    <row r="16" spans="1:14" x14ac:dyDescent="0.25">
      <c r="A16" s="43" t="s">
        <v>28</v>
      </c>
      <c r="B16" s="8" t="s">
        <v>3</v>
      </c>
      <c r="C16" s="50">
        <v>6173</v>
      </c>
      <c r="D16" s="32">
        <f t="shared" si="0"/>
        <v>11.586830843156392</v>
      </c>
      <c r="E16" s="52">
        <v>13936875</v>
      </c>
      <c r="F16" s="32">
        <f t="shared" si="1"/>
        <v>14.442316954736842</v>
      </c>
      <c r="G16" s="52">
        <v>0</v>
      </c>
      <c r="H16" s="20">
        <f t="shared" si="2"/>
        <v>0</v>
      </c>
      <c r="I16" s="52">
        <v>0</v>
      </c>
      <c r="J16" s="32">
        <f t="shared" si="3"/>
        <v>0</v>
      </c>
      <c r="K16" s="52">
        <f t="shared" si="6"/>
        <v>6173</v>
      </c>
      <c r="L16" s="20">
        <f t="shared" si="4"/>
        <v>9.9755983258189094</v>
      </c>
      <c r="M16" s="52">
        <f t="shared" si="7"/>
        <v>13936875</v>
      </c>
      <c r="N16" s="32">
        <f t="shared" si="5"/>
        <v>9.8514808611372793</v>
      </c>
    </row>
    <row r="17" spans="1:20" x14ac:dyDescent="0.25">
      <c r="A17" s="43" t="s">
        <v>29</v>
      </c>
      <c r="B17" s="8" t="s">
        <v>4</v>
      </c>
      <c r="C17" s="51">
        <v>1999</v>
      </c>
      <c r="D17" s="32">
        <f t="shared" si="0"/>
        <v>3.7521585704632479</v>
      </c>
      <c r="E17" s="52">
        <v>5739024</v>
      </c>
      <c r="F17" s="32">
        <f t="shared" si="1"/>
        <v>5.9471584281872119</v>
      </c>
      <c r="G17" s="52">
        <v>1125</v>
      </c>
      <c r="H17" s="20">
        <f t="shared" si="2"/>
        <v>13.073794305636257</v>
      </c>
      <c r="I17" s="52">
        <v>10667210</v>
      </c>
      <c r="J17" s="32">
        <f t="shared" si="3"/>
        <v>23.720948053391741</v>
      </c>
      <c r="K17" s="52">
        <f t="shared" si="6"/>
        <v>3124</v>
      </c>
      <c r="L17" s="20">
        <f t="shared" si="4"/>
        <v>5.0483993471340156</v>
      </c>
      <c r="M17" s="52">
        <f t="shared" si="7"/>
        <v>16406234</v>
      </c>
      <c r="N17" s="32">
        <f t="shared" si="5"/>
        <v>11.596982842591306</v>
      </c>
    </row>
    <row r="18" spans="1:20" x14ac:dyDescent="0.25">
      <c r="A18" s="43" t="s">
        <v>30</v>
      </c>
      <c r="B18" s="8" t="s">
        <v>5</v>
      </c>
      <c r="C18" s="50">
        <v>6142</v>
      </c>
      <c r="D18" s="32">
        <f t="shared" si="0"/>
        <v>11.528643291538405</v>
      </c>
      <c r="E18" s="52">
        <v>14205251</v>
      </c>
      <c r="F18" s="32">
        <f t="shared" si="1"/>
        <v>14.720426018285481</v>
      </c>
      <c r="G18" s="52">
        <v>432</v>
      </c>
      <c r="H18" s="20">
        <f t="shared" si="2"/>
        <v>5.0203370133643235</v>
      </c>
      <c r="I18" s="52">
        <v>1880247</v>
      </c>
      <c r="J18" s="32">
        <f t="shared" si="3"/>
        <v>4.1811534051120827</v>
      </c>
      <c r="K18" s="52">
        <f t="shared" si="6"/>
        <v>6574</v>
      </c>
      <c r="L18" s="20">
        <f t="shared" si="4"/>
        <v>10.623616295793539</v>
      </c>
      <c r="M18" s="52">
        <f t="shared" si="7"/>
        <v>16085498</v>
      </c>
      <c r="N18" s="32">
        <f t="shared" si="5"/>
        <v>11.370265980634969</v>
      </c>
    </row>
    <row r="19" spans="1:20" x14ac:dyDescent="0.25">
      <c r="A19" s="43" t="s">
        <v>31</v>
      </c>
      <c r="B19" s="8" t="s">
        <v>6</v>
      </c>
      <c r="C19" s="50">
        <v>3989</v>
      </c>
      <c r="D19" s="32">
        <f t="shared" si="0"/>
        <v>7.4874239807793384</v>
      </c>
      <c r="E19" s="52">
        <v>8002210</v>
      </c>
      <c r="F19" s="32">
        <f t="shared" si="1"/>
        <v>8.292422308326989</v>
      </c>
      <c r="G19" s="52">
        <v>2454</v>
      </c>
      <c r="H19" s="20">
        <f t="shared" si="2"/>
        <v>28.518303312027893</v>
      </c>
      <c r="I19" s="52">
        <v>4651669</v>
      </c>
      <c r="J19" s="32">
        <f t="shared" si="3"/>
        <v>10.344035479808939</v>
      </c>
      <c r="K19" s="52">
        <f t="shared" si="6"/>
        <v>6443</v>
      </c>
      <c r="L19" s="20">
        <f t="shared" si="4"/>
        <v>10.411919652235744</v>
      </c>
      <c r="M19" s="52">
        <f t="shared" si="7"/>
        <v>12653879</v>
      </c>
      <c r="N19" s="32">
        <f t="shared" si="5"/>
        <v>8.9445766563628464</v>
      </c>
    </row>
    <row r="20" spans="1:20" x14ac:dyDescent="0.25">
      <c r="A20" s="43" t="s">
        <v>32</v>
      </c>
      <c r="B20" s="8" t="s">
        <v>7</v>
      </c>
      <c r="C20" s="50">
        <v>7760</v>
      </c>
      <c r="D20" s="32">
        <f t="shared" si="0"/>
        <v>14.56565808243862</v>
      </c>
      <c r="E20" s="52">
        <v>6463041</v>
      </c>
      <c r="F20" s="32">
        <f t="shared" si="1"/>
        <v>6.6974330051363271</v>
      </c>
      <c r="G20" s="52">
        <v>2196</v>
      </c>
      <c r="H20" s="20">
        <f t="shared" si="2"/>
        <v>25.520046484601977</v>
      </c>
      <c r="I20" s="52">
        <v>13280162</v>
      </c>
      <c r="J20" s="32">
        <f t="shared" si="3"/>
        <v>29.531436330833177</v>
      </c>
      <c r="K20" s="52">
        <f t="shared" si="6"/>
        <v>9956</v>
      </c>
      <c r="L20" s="20">
        <f t="shared" si="4"/>
        <v>16.088944910392527</v>
      </c>
      <c r="M20" s="52">
        <f t="shared" si="7"/>
        <v>19743203</v>
      </c>
      <c r="N20" s="32">
        <f t="shared" si="5"/>
        <v>13.955767450884657</v>
      </c>
    </row>
    <row r="21" spans="1:20" x14ac:dyDescent="0.25">
      <c r="A21" s="43" t="s">
        <v>33</v>
      </c>
      <c r="B21" s="8" t="s">
        <v>58</v>
      </c>
      <c r="C21" s="50">
        <v>208</v>
      </c>
      <c r="D21" s="32">
        <f t="shared" si="0"/>
        <v>0.39041970117876718</v>
      </c>
      <c r="E21" s="21">
        <v>159985</v>
      </c>
      <c r="F21" s="32">
        <f t="shared" si="1"/>
        <v>0.16578709918856083</v>
      </c>
      <c r="G21" s="52">
        <v>1738</v>
      </c>
      <c r="H21" s="20">
        <f t="shared" si="2"/>
        <v>20.197559558396279</v>
      </c>
      <c r="I21" s="52">
        <v>9866114</v>
      </c>
      <c r="J21" s="32">
        <f t="shared" si="3"/>
        <v>21.939530362938481</v>
      </c>
      <c r="K21" s="52">
        <f t="shared" si="6"/>
        <v>1946</v>
      </c>
      <c r="L21" s="20">
        <f t="shared" si="4"/>
        <v>3.1447455600265024</v>
      </c>
      <c r="M21" s="52">
        <f t="shared" si="7"/>
        <v>10026099</v>
      </c>
      <c r="N21" s="32">
        <f t="shared" si="5"/>
        <v>7.0870925089281211</v>
      </c>
    </row>
    <row r="22" spans="1:20" ht="15.75" thickBot="1" x14ac:dyDescent="0.3">
      <c r="A22" s="57"/>
      <c r="B22" s="58" t="s">
        <v>51</v>
      </c>
      <c r="C22" s="62">
        <f t="shared" ref="C22:N22" si="8">SUM(C11:C21)</f>
        <v>53276</v>
      </c>
      <c r="D22" s="63">
        <f t="shared" si="8"/>
        <v>100</v>
      </c>
      <c r="E22" s="62">
        <f t="shared" si="8"/>
        <v>96500271</v>
      </c>
      <c r="F22" s="63">
        <f t="shared" si="8"/>
        <v>100.00000000000001</v>
      </c>
      <c r="G22" s="62">
        <f t="shared" si="8"/>
        <v>8605</v>
      </c>
      <c r="H22" s="63">
        <f t="shared" si="8"/>
        <v>100</v>
      </c>
      <c r="I22" s="62">
        <f t="shared" si="8"/>
        <v>44969577</v>
      </c>
      <c r="J22" s="64">
        <f t="shared" si="8"/>
        <v>100</v>
      </c>
      <c r="K22" s="62">
        <f t="shared" si="8"/>
        <v>61881</v>
      </c>
      <c r="L22" s="63">
        <f t="shared" si="8"/>
        <v>100</v>
      </c>
      <c r="M22" s="62">
        <f>SUM(M11:M21)</f>
        <v>141469848</v>
      </c>
      <c r="N22" s="59">
        <f t="shared" si="8"/>
        <v>100</v>
      </c>
    </row>
    <row r="23" spans="1:20" x14ac:dyDescent="0.25">
      <c r="M23" s="9"/>
    </row>
    <row r="25" spans="1:20" x14ac:dyDescent="0.25">
      <c r="B25" t="s">
        <v>52</v>
      </c>
      <c r="C25" s="22"/>
      <c r="D25" s="22"/>
      <c r="E25" s="14"/>
      <c r="F25" s="14"/>
      <c r="G25" s="14"/>
      <c r="H25" s="23"/>
      <c r="I25" s="23"/>
      <c r="J25" s="41"/>
      <c r="K25" s="24"/>
      <c r="L25" s="14"/>
      <c r="M25" s="23"/>
      <c r="N25" s="23"/>
      <c r="O25" s="14"/>
      <c r="P25" s="14"/>
      <c r="Q25" s="14"/>
      <c r="R25" s="23"/>
      <c r="S25" s="23"/>
      <c r="T25" s="14"/>
    </row>
    <row r="26" spans="1:20" x14ac:dyDescent="0.25">
      <c r="B26" s="25"/>
      <c r="C26" s="14"/>
      <c r="D26" s="26"/>
      <c r="E26" s="27"/>
      <c r="F26" s="14"/>
      <c r="G26" s="14"/>
      <c r="H26" s="14"/>
      <c r="I26" s="14"/>
      <c r="J26" s="41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15"/>
      <c r="D27" s="15"/>
      <c r="E27" s="17"/>
      <c r="F27" s="17"/>
      <c r="G27" s="14"/>
      <c r="H27" s="28"/>
      <c r="I27" s="28"/>
      <c r="J27" s="42"/>
      <c r="K27" s="16"/>
      <c r="L27" s="17"/>
      <c r="M27" s="14"/>
      <c r="N27" s="14"/>
      <c r="O27" s="14"/>
      <c r="P27" s="14"/>
      <c r="Q27" s="14"/>
      <c r="R27" s="26"/>
      <c r="S27" s="26"/>
      <c r="T27" s="14"/>
    </row>
    <row r="28" spans="1:20" x14ac:dyDescent="0.25">
      <c r="B28" s="18"/>
      <c r="C28" s="15"/>
      <c r="D28" s="15"/>
      <c r="E28" s="17"/>
      <c r="F28" s="17"/>
      <c r="G28" s="14"/>
      <c r="H28" s="14"/>
      <c r="I28" s="15"/>
      <c r="J28" s="41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15"/>
      <c r="D29" s="15"/>
      <c r="E29" s="17"/>
      <c r="F29" s="17"/>
      <c r="G29" s="14"/>
      <c r="H29" s="25"/>
      <c r="I29" s="15"/>
      <c r="J29" s="41"/>
      <c r="K29" s="16"/>
      <c r="L29" s="17"/>
      <c r="M29" s="14"/>
      <c r="N29" s="14"/>
      <c r="O29" s="14"/>
      <c r="P29" s="14"/>
      <c r="Q29" s="14"/>
      <c r="R29" s="14"/>
      <c r="S29" s="29"/>
      <c r="T29" s="27"/>
    </row>
    <row r="30" spans="1:20" x14ac:dyDescent="0.25">
      <c r="B30" s="18"/>
      <c r="C30" s="15"/>
      <c r="D30" s="15"/>
      <c r="E30" s="17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15"/>
      <c r="D31" s="15"/>
      <c r="E31" s="17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15"/>
      <c r="D32" s="15"/>
      <c r="E32" s="17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15"/>
      <c r="D33" s="15"/>
      <c r="E33" s="17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15"/>
      <c r="D34" s="15"/>
      <c r="E34" s="17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15"/>
      <c r="D35" s="15"/>
      <c r="E35" s="17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15"/>
      <c r="D36" s="15"/>
      <c r="E36" s="17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15"/>
      <c r="D37" s="15"/>
      <c r="E37" s="17"/>
      <c r="F37" s="17"/>
      <c r="G37" s="14"/>
      <c r="H37" s="18"/>
      <c r="I37" s="15"/>
      <c r="J37" s="41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1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1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4"/>
      <c r="D40" s="14"/>
      <c r="E40" s="27"/>
      <c r="F40" s="14"/>
      <c r="G40" s="14"/>
      <c r="H40" s="30"/>
      <c r="I40" s="15"/>
      <c r="J40" s="41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1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1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1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1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1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1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1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1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27:F39 L27:L29 K41:L47 R26:T26 E12:E15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osiguranja&amp;RPolugodišnje izvješće</oddHeader>
    <oddFooter>&amp;CU izvješće su uključeni podatci zaključno s 30.06.2022.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0" t="s">
        <v>64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5" t="s">
        <v>61</v>
      </c>
      <c r="C8" s="70" t="s">
        <v>55</v>
      </c>
      <c r="D8" s="70"/>
      <c r="E8" s="71"/>
      <c r="F8" s="71"/>
      <c r="G8" s="70" t="s">
        <v>56</v>
      </c>
      <c r="H8" s="70"/>
      <c r="I8" s="70"/>
      <c r="J8" s="70"/>
      <c r="K8" s="70" t="s">
        <v>57</v>
      </c>
      <c r="L8" s="70"/>
      <c r="M8" s="70"/>
      <c r="N8" s="72"/>
    </row>
    <row r="9" spans="1:14" ht="19.5" customHeight="1" x14ac:dyDescent="0.25">
      <c r="A9" s="5"/>
      <c r="B9" s="66"/>
      <c r="C9" s="68" t="s">
        <v>48</v>
      </c>
      <c r="D9" s="68"/>
      <c r="E9" s="68" t="s">
        <v>21</v>
      </c>
      <c r="F9" s="68"/>
      <c r="G9" s="68" t="s">
        <v>48</v>
      </c>
      <c r="H9" s="68"/>
      <c r="I9" s="68" t="s">
        <v>21</v>
      </c>
      <c r="J9" s="68"/>
      <c r="K9" s="68" t="s">
        <v>48</v>
      </c>
      <c r="L9" s="68"/>
      <c r="M9" s="68" t="s">
        <v>21</v>
      </c>
      <c r="N9" s="69"/>
    </row>
    <row r="10" spans="1:14" ht="18.75" customHeight="1" thickBot="1" x14ac:dyDescent="0.3">
      <c r="A10" s="6"/>
      <c r="B10" s="67"/>
      <c r="C10" s="49" t="s">
        <v>60</v>
      </c>
      <c r="D10" s="55" t="s">
        <v>49</v>
      </c>
      <c r="E10" s="49" t="s">
        <v>60</v>
      </c>
      <c r="F10" s="7" t="s">
        <v>49</v>
      </c>
      <c r="G10" s="49" t="s">
        <v>60</v>
      </c>
      <c r="H10" s="55" t="s">
        <v>49</v>
      </c>
      <c r="I10" s="49" t="s">
        <v>60</v>
      </c>
      <c r="J10" s="7" t="s">
        <v>49</v>
      </c>
      <c r="K10" s="49" t="s">
        <v>60</v>
      </c>
      <c r="L10" s="55" t="s">
        <v>49</v>
      </c>
      <c r="M10" s="49" t="s">
        <v>60</v>
      </c>
      <c r="N10" s="11" t="s">
        <v>49</v>
      </c>
    </row>
    <row r="11" spans="1:14" x14ac:dyDescent="0.25">
      <c r="A11" s="56" t="s">
        <v>23</v>
      </c>
      <c r="B11" s="10" t="s">
        <v>9</v>
      </c>
      <c r="C11" s="51">
        <v>1005</v>
      </c>
      <c r="D11" s="32">
        <f>C11/C$25*100</f>
        <v>6.754032258064516</v>
      </c>
      <c r="E11" s="51">
        <v>4507150.95</v>
      </c>
      <c r="F11" s="32">
        <f t="shared" ref="F11:F24" si="0">E11/E$25*100</f>
        <v>10.687543713927344</v>
      </c>
      <c r="G11" s="52">
        <v>0</v>
      </c>
      <c r="H11" s="20">
        <f t="shared" ref="H11:H24" si="1">G11/G$25*100</f>
        <v>0</v>
      </c>
      <c r="I11" s="52">
        <v>0</v>
      </c>
      <c r="J11" s="32">
        <f t="shared" ref="J11:J24" si="2">I11/I$25*100</f>
        <v>0</v>
      </c>
      <c r="K11" s="52">
        <f>C11+G11</f>
        <v>1005</v>
      </c>
      <c r="L11" s="20">
        <f t="shared" ref="L11:L24" si="3">K11/K$25*100</f>
        <v>6.2824279552416078</v>
      </c>
      <c r="M11" s="52">
        <f>E11+I11</f>
        <v>4507150.95</v>
      </c>
      <c r="N11" s="32">
        <f>M11/M$25*100</f>
        <v>8.9146243454626877</v>
      </c>
    </row>
    <row r="12" spans="1:14" x14ac:dyDescent="0.25">
      <c r="A12" s="56" t="s">
        <v>24</v>
      </c>
      <c r="B12" s="10" t="s">
        <v>10</v>
      </c>
      <c r="C12" s="50">
        <v>1649</v>
      </c>
      <c r="D12" s="32">
        <f t="shared" ref="D12:D24" si="4">C12/C$25*100</f>
        <v>11.081989247311828</v>
      </c>
      <c r="E12" s="50">
        <v>4367395.3</v>
      </c>
      <c r="F12" s="32">
        <f t="shared" si="0"/>
        <v>10.356149306415135</v>
      </c>
      <c r="G12" s="52">
        <v>0</v>
      </c>
      <c r="H12" s="20">
        <f t="shared" si="1"/>
        <v>0</v>
      </c>
      <c r="I12" s="52">
        <v>0</v>
      </c>
      <c r="J12" s="32">
        <f t="shared" si="2"/>
        <v>0</v>
      </c>
      <c r="K12" s="52">
        <f t="shared" ref="K12:M24" si="5">C12+G12</f>
        <v>1649</v>
      </c>
      <c r="L12" s="20">
        <f t="shared" si="3"/>
        <v>10.30818278427205</v>
      </c>
      <c r="M12" s="52">
        <f t="shared" si="5"/>
        <v>4367395.3</v>
      </c>
      <c r="N12" s="32">
        <f t="shared" ref="N12:N24" si="6">M12/M$25*100</f>
        <v>8.6382038009264619</v>
      </c>
    </row>
    <row r="13" spans="1:14" x14ac:dyDescent="0.25">
      <c r="A13" s="56" t="s">
        <v>25</v>
      </c>
      <c r="B13" s="10" t="s">
        <v>11</v>
      </c>
      <c r="C13" s="50">
        <v>2317</v>
      </c>
      <c r="D13" s="32">
        <f t="shared" si="4"/>
        <v>15.571236559139784</v>
      </c>
      <c r="E13" s="52">
        <v>5914083.1399999997</v>
      </c>
      <c r="F13" s="32">
        <f t="shared" si="0"/>
        <v>14.02371981496441</v>
      </c>
      <c r="G13" s="52">
        <v>1</v>
      </c>
      <c r="H13" s="20">
        <f t="shared" si="1"/>
        <v>8.9525514771709933E-2</v>
      </c>
      <c r="I13" s="54">
        <v>340</v>
      </c>
      <c r="J13" s="32">
        <f t="shared" si="2"/>
        <v>4.0538603178781859E-3</v>
      </c>
      <c r="K13" s="52">
        <f t="shared" si="5"/>
        <v>2318</v>
      </c>
      <c r="L13" s="20">
        <f t="shared" si="3"/>
        <v>14.490216915671688</v>
      </c>
      <c r="M13" s="52">
        <f t="shared" si="5"/>
        <v>5914423.1399999997</v>
      </c>
      <c r="N13" s="32">
        <f t="shared" si="6"/>
        <v>11.6980463042206</v>
      </c>
    </row>
    <row r="14" spans="1:14" x14ac:dyDescent="0.25">
      <c r="A14" s="56" t="s">
        <v>26</v>
      </c>
      <c r="B14" s="10" t="s">
        <v>19</v>
      </c>
      <c r="C14" s="50">
        <v>620</v>
      </c>
      <c r="D14" s="32">
        <f t="shared" si="4"/>
        <v>4.1666666666666661</v>
      </c>
      <c r="E14" s="52">
        <v>1499504.77</v>
      </c>
      <c r="F14" s="32">
        <f t="shared" si="0"/>
        <v>3.5556880513659226</v>
      </c>
      <c r="G14" s="52">
        <v>0</v>
      </c>
      <c r="H14" s="20">
        <f t="shared" si="1"/>
        <v>0</v>
      </c>
      <c r="I14" s="52">
        <v>0</v>
      </c>
      <c r="J14" s="32">
        <f t="shared" si="2"/>
        <v>0</v>
      </c>
      <c r="K14" s="52">
        <f>C14+G14</f>
        <v>620</v>
      </c>
      <c r="L14" s="20">
        <f t="shared" si="3"/>
        <v>3.8757266987560164</v>
      </c>
      <c r="M14" s="52">
        <f t="shared" si="5"/>
        <v>1499504.77</v>
      </c>
      <c r="N14" s="32">
        <f t="shared" si="6"/>
        <v>2.9658473561395646</v>
      </c>
    </row>
    <row r="15" spans="1:14" x14ac:dyDescent="0.25">
      <c r="A15" s="56" t="s">
        <v>27</v>
      </c>
      <c r="B15" s="10" t="s">
        <v>13</v>
      </c>
      <c r="C15" s="50">
        <v>601</v>
      </c>
      <c r="D15" s="32">
        <f t="shared" si="4"/>
        <v>4.038978494623656</v>
      </c>
      <c r="E15" s="52">
        <v>2659884.2000000002</v>
      </c>
      <c r="F15" s="32">
        <f t="shared" si="0"/>
        <v>6.3072279976521886</v>
      </c>
      <c r="G15" s="52">
        <v>925</v>
      </c>
      <c r="H15" s="20">
        <f t="shared" si="1"/>
        <v>82.811101163831694</v>
      </c>
      <c r="I15" s="52">
        <v>6746242.2400000002</v>
      </c>
      <c r="J15" s="32">
        <f t="shared" si="2"/>
        <v>80.436246210381327</v>
      </c>
      <c r="K15" s="52">
        <f t="shared" ref="K15:K18" si="7">C15+G15</f>
        <v>1526</v>
      </c>
      <c r="L15" s="20">
        <f t="shared" si="3"/>
        <v>9.5392886166156146</v>
      </c>
      <c r="M15" s="52">
        <f t="shared" si="5"/>
        <v>9406126.4400000013</v>
      </c>
      <c r="N15" s="32">
        <f t="shared" si="6"/>
        <v>18.604232405068281</v>
      </c>
    </row>
    <row r="16" spans="1:14" x14ac:dyDescent="0.25">
      <c r="A16" s="56" t="s">
        <v>28</v>
      </c>
      <c r="B16" s="10" t="s">
        <v>14</v>
      </c>
      <c r="C16" s="50">
        <v>231</v>
      </c>
      <c r="D16" s="32">
        <f t="shared" si="4"/>
        <v>1.5524193548387097</v>
      </c>
      <c r="E16" s="52">
        <v>854713.4</v>
      </c>
      <c r="F16" s="32">
        <f t="shared" si="0"/>
        <v>2.026731948123341</v>
      </c>
      <c r="G16" s="52">
        <v>0</v>
      </c>
      <c r="H16" s="20">
        <f t="shared" si="1"/>
        <v>0</v>
      </c>
      <c r="I16" s="52">
        <v>0</v>
      </c>
      <c r="J16" s="32">
        <f t="shared" si="2"/>
        <v>0</v>
      </c>
      <c r="K16" s="52">
        <f t="shared" si="7"/>
        <v>231</v>
      </c>
      <c r="L16" s="20">
        <f t="shared" si="3"/>
        <v>1.4440207538913545</v>
      </c>
      <c r="M16" s="52">
        <f t="shared" si="5"/>
        <v>854713.4</v>
      </c>
      <c r="N16" s="32">
        <f t="shared" si="6"/>
        <v>1.690524450713857</v>
      </c>
    </row>
    <row r="17" spans="1:14" x14ac:dyDescent="0.25">
      <c r="A17" s="56" t="s">
        <v>29</v>
      </c>
      <c r="B17" s="10" t="s">
        <v>15</v>
      </c>
      <c r="C17" s="51">
        <v>1104</v>
      </c>
      <c r="D17" s="32">
        <f t="shared" si="4"/>
        <v>7.419354838709677</v>
      </c>
      <c r="E17" s="52">
        <v>3451498.89</v>
      </c>
      <c r="F17" s="32">
        <f t="shared" si="0"/>
        <v>8.1843376613438483</v>
      </c>
      <c r="G17" s="52">
        <v>0</v>
      </c>
      <c r="H17" s="20">
        <f t="shared" si="1"/>
        <v>0</v>
      </c>
      <c r="I17" s="52">
        <v>0</v>
      </c>
      <c r="J17" s="32">
        <f t="shared" si="2"/>
        <v>0</v>
      </c>
      <c r="K17" s="52">
        <f t="shared" si="7"/>
        <v>1104</v>
      </c>
      <c r="L17" s="20">
        <f t="shared" si="3"/>
        <v>6.901293992623617</v>
      </c>
      <c r="M17" s="52">
        <f t="shared" si="5"/>
        <v>3451498.89</v>
      </c>
      <c r="N17" s="32">
        <f t="shared" si="6"/>
        <v>6.8266664184236925</v>
      </c>
    </row>
    <row r="18" spans="1:14" x14ac:dyDescent="0.25">
      <c r="A18" s="56" t="s">
        <v>30</v>
      </c>
      <c r="B18" s="10" t="s">
        <v>16</v>
      </c>
      <c r="C18" s="50">
        <v>761</v>
      </c>
      <c r="D18" s="32">
        <f t="shared" si="4"/>
        <v>5.114247311827957</v>
      </c>
      <c r="E18" s="52">
        <v>2071272.65</v>
      </c>
      <c r="F18" s="32">
        <f t="shared" si="0"/>
        <v>4.9114878192258304</v>
      </c>
      <c r="G18" s="52">
        <v>0</v>
      </c>
      <c r="H18" s="20">
        <f t="shared" si="1"/>
        <v>0</v>
      </c>
      <c r="I18" s="52">
        <v>0</v>
      </c>
      <c r="J18" s="32">
        <f t="shared" si="2"/>
        <v>0</v>
      </c>
      <c r="K18" s="52">
        <f t="shared" si="7"/>
        <v>761</v>
      </c>
      <c r="L18" s="20">
        <f t="shared" si="3"/>
        <v>4.7571419641182722</v>
      </c>
      <c r="M18" s="52">
        <f t="shared" si="5"/>
        <v>2071272.65</v>
      </c>
      <c r="N18" s="32">
        <f t="shared" si="6"/>
        <v>4.096738227012569</v>
      </c>
    </row>
    <row r="19" spans="1:14" x14ac:dyDescent="0.25">
      <c r="A19" s="56" t="s">
        <v>31</v>
      </c>
      <c r="B19" s="10" t="s">
        <v>8</v>
      </c>
      <c r="C19" s="50">
        <v>1969</v>
      </c>
      <c r="D19" s="32">
        <f t="shared" si="4"/>
        <v>13.23252688172043</v>
      </c>
      <c r="E19" s="52">
        <v>4153589.42</v>
      </c>
      <c r="F19" s="32">
        <f t="shared" si="0"/>
        <v>9.8491639149463399</v>
      </c>
      <c r="G19" s="52">
        <v>0</v>
      </c>
      <c r="H19" s="20">
        <f t="shared" si="1"/>
        <v>0</v>
      </c>
      <c r="I19" s="52">
        <v>0</v>
      </c>
      <c r="J19" s="32">
        <f t="shared" si="2"/>
        <v>0</v>
      </c>
      <c r="K19" s="52">
        <f t="shared" si="5"/>
        <v>1969</v>
      </c>
      <c r="L19" s="20">
        <f t="shared" si="3"/>
        <v>12.308557854597737</v>
      </c>
      <c r="M19" s="52">
        <f t="shared" si="5"/>
        <v>4153589.42</v>
      </c>
      <c r="N19" s="32">
        <f t="shared" si="6"/>
        <v>8.2153204486280273</v>
      </c>
    </row>
    <row r="20" spans="1:14" x14ac:dyDescent="0.25">
      <c r="A20" s="56" t="s">
        <v>32</v>
      </c>
      <c r="B20" s="10" t="s">
        <v>12</v>
      </c>
      <c r="C20" s="50">
        <v>773</v>
      </c>
      <c r="D20" s="32">
        <f t="shared" si="4"/>
        <v>5.19489247311828</v>
      </c>
      <c r="E20" s="52">
        <v>2507368.9700000002</v>
      </c>
      <c r="F20" s="32">
        <f t="shared" si="0"/>
        <v>5.9455775435743892</v>
      </c>
      <c r="G20" s="52">
        <v>0</v>
      </c>
      <c r="H20" s="20">
        <f t="shared" si="1"/>
        <v>0</v>
      </c>
      <c r="I20" s="52">
        <v>0</v>
      </c>
      <c r="J20" s="32">
        <f t="shared" si="2"/>
        <v>0</v>
      </c>
      <c r="K20" s="52">
        <f t="shared" si="5"/>
        <v>773</v>
      </c>
      <c r="L20" s="20">
        <f t="shared" si="3"/>
        <v>4.8321560292554855</v>
      </c>
      <c r="M20" s="52">
        <f t="shared" si="5"/>
        <v>2507368.9700000002</v>
      </c>
      <c r="N20" s="32">
        <f t="shared" si="6"/>
        <v>4.9592864119671214</v>
      </c>
    </row>
    <row r="21" spans="1:14" x14ac:dyDescent="0.25">
      <c r="A21" s="56" t="s">
        <v>33</v>
      </c>
      <c r="B21" s="10" t="s">
        <v>54</v>
      </c>
      <c r="C21" s="50">
        <v>673</v>
      </c>
      <c r="D21" s="32">
        <f t="shared" si="4"/>
        <v>4.522849462365591</v>
      </c>
      <c r="E21" s="21">
        <v>1896376.7</v>
      </c>
      <c r="F21" s="32">
        <f t="shared" si="0"/>
        <v>4.4967672714230433</v>
      </c>
      <c r="G21" s="52">
        <v>0</v>
      </c>
      <c r="H21" s="20">
        <f t="shared" si="1"/>
        <v>0</v>
      </c>
      <c r="I21" s="52">
        <v>0</v>
      </c>
      <c r="J21" s="32">
        <f t="shared" si="2"/>
        <v>0</v>
      </c>
      <c r="K21" s="52">
        <f t="shared" si="5"/>
        <v>673</v>
      </c>
      <c r="L21" s="20">
        <f t="shared" si="3"/>
        <v>4.2070388197787087</v>
      </c>
      <c r="M21" s="52">
        <f t="shared" si="5"/>
        <v>1896376.7</v>
      </c>
      <c r="N21" s="32">
        <f t="shared" si="6"/>
        <v>3.7508142251122498</v>
      </c>
    </row>
    <row r="22" spans="1:14" x14ac:dyDescent="0.25">
      <c r="A22" s="56" t="s">
        <v>34</v>
      </c>
      <c r="B22" s="10" t="s">
        <v>18</v>
      </c>
      <c r="C22" s="50">
        <v>175</v>
      </c>
      <c r="D22" s="32">
        <f t="shared" si="4"/>
        <v>1.1760752688172043</v>
      </c>
      <c r="E22" s="21">
        <v>463695.68</v>
      </c>
      <c r="F22" s="32">
        <f t="shared" si="0"/>
        <v>1.0995344742024369</v>
      </c>
      <c r="G22" s="52">
        <v>0</v>
      </c>
      <c r="H22" s="20">
        <f t="shared" si="1"/>
        <v>0</v>
      </c>
      <c r="I22" s="52">
        <v>0</v>
      </c>
      <c r="J22" s="32">
        <f t="shared" si="2"/>
        <v>0</v>
      </c>
      <c r="K22" s="52">
        <f t="shared" si="5"/>
        <v>175</v>
      </c>
      <c r="L22" s="20">
        <f t="shared" si="3"/>
        <v>1.0939551165843597</v>
      </c>
      <c r="M22" s="52">
        <f t="shared" si="5"/>
        <v>463695.68</v>
      </c>
      <c r="N22" s="32">
        <f t="shared" si="6"/>
        <v>0.91713653340451706</v>
      </c>
    </row>
    <row r="23" spans="1:14" x14ac:dyDescent="0.25">
      <c r="A23" s="56" t="s">
        <v>35</v>
      </c>
      <c r="B23" s="10" t="s">
        <v>17</v>
      </c>
      <c r="C23" s="50">
        <v>861</v>
      </c>
      <c r="D23" s="32">
        <f t="shared" si="4"/>
        <v>5.786290322580645</v>
      </c>
      <c r="E23" s="52">
        <v>3216062.26</v>
      </c>
      <c r="F23" s="32">
        <f t="shared" si="0"/>
        <v>7.6260605361934815</v>
      </c>
      <c r="G23" s="52">
        <v>0</v>
      </c>
      <c r="H23" s="20">
        <f t="shared" si="1"/>
        <v>0</v>
      </c>
      <c r="I23" s="52">
        <v>0</v>
      </c>
      <c r="J23" s="32">
        <f t="shared" si="2"/>
        <v>0</v>
      </c>
      <c r="K23" s="52">
        <f t="shared" si="5"/>
        <v>861</v>
      </c>
      <c r="L23" s="20">
        <f t="shared" si="3"/>
        <v>5.3822591735950489</v>
      </c>
      <c r="M23" s="52">
        <f t="shared" si="5"/>
        <v>3216062.26</v>
      </c>
      <c r="N23" s="32">
        <f t="shared" si="6"/>
        <v>6.3609999393341266</v>
      </c>
    </row>
    <row r="24" spans="1:14" x14ac:dyDescent="0.25">
      <c r="A24" s="56" t="s">
        <v>36</v>
      </c>
      <c r="B24" s="10" t="s">
        <v>22</v>
      </c>
      <c r="C24" s="50">
        <v>2141</v>
      </c>
      <c r="D24" s="32">
        <f t="shared" si="4"/>
        <v>14.388440860215054</v>
      </c>
      <c r="E24" s="53">
        <v>4609403.8099999996</v>
      </c>
      <c r="F24" s="32">
        <f t="shared" si="0"/>
        <v>10.930009946642288</v>
      </c>
      <c r="G24" s="52">
        <v>191</v>
      </c>
      <c r="H24" s="20">
        <f t="shared" si="1"/>
        <v>17.099373321396598</v>
      </c>
      <c r="I24" s="54">
        <v>1640485.23</v>
      </c>
      <c r="J24" s="32">
        <f t="shared" si="2"/>
        <v>19.559699929300795</v>
      </c>
      <c r="K24" s="52">
        <f t="shared" si="5"/>
        <v>2332</v>
      </c>
      <c r="L24" s="20">
        <f t="shared" si="3"/>
        <v>14.577733324998437</v>
      </c>
      <c r="M24" s="52">
        <f t="shared" si="5"/>
        <v>6249889.0399999991</v>
      </c>
      <c r="N24" s="32">
        <f t="shared" si="6"/>
        <v>12.361559133586244</v>
      </c>
    </row>
    <row r="25" spans="1:14" ht="15.75" thickBot="1" x14ac:dyDescent="0.3">
      <c r="A25" s="57"/>
      <c r="B25" s="58" t="s">
        <v>51</v>
      </c>
      <c r="C25" s="62">
        <f>SUM(C11:C24)</f>
        <v>14880</v>
      </c>
      <c r="D25" s="63">
        <f t="shared" ref="D25:N25" si="8">SUM(D11:D24)</f>
        <v>99.999999999999986</v>
      </c>
      <c r="E25" s="62">
        <f t="shared" si="8"/>
        <v>42172000.140000001</v>
      </c>
      <c r="F25" s="63">
        <f t="shared" si="8"/>
        <v>100</v>
      </c>
      <c r="G25" s="62">
        <f>SUM(G11:G24)</f>
        <v>1117</v>
      </c>
      <c r="H25" s="63">
        <f t="shared" si="8"/>
        <v>100</v>
      </c>
      <c r="I25" s="62">
        <f t="shared" si="8"/>
        <v>8387067.4700000007</v>
      </c>
      <c r="J25" s="64">
        <f t="shared" si="8"/>
        <v>100</v>
      </c>
      <c r="K25" s="62">
        <f>SUM(K11:K24)</f>
        <v>15997</v>
      </c>
      <c r="L25" s="63">
        <f t="shared" si="8"/>
        <v>99.999999999999972</v>
      </c>
      <c r="M25" s="62">
        <f>SUM(M11:M24)</f>
        <v>50559067.609999999</v>
      </c>
      <c r="N25" s="59">
        <f t="shared" si="8"/>
        <v>100</v>
      </c>
    </row>
    <row r="28" spans="1:14" x14ac:dyDescent="0.25">
      <c r="B28" t="s">
        <v>53</v>
      </c>
      <c r="C28" s="22"/>
      <c r="D28" s="14"/>
      <c r="E28" s="22"/>
      <c r="F28" s="14"/>
      <c r="G28" s="22"/>
      <c r="H28" s="14"/>
      <c r="I28" s="22"/>
      <c r="J28" s="22"/>
      <c r="K28" s="22"/>
      <c r="L28" s="14"/>
      <c r="M28" s="22"/>
      <c r="N28" s="22"/>
    </row>
    <row r="29" spans="1:14" x14ac:dyDescent="0.25">
      <c r="B29" s="14"/>
      <c r="C29" s="33"/>
      <c r="D29" s="14"/>
      <c r="E29" s="34"/>
      <c r="F29" s="14"/>
      <c r="G29" s="33"/>
      <c r="H29" s="14"/>
      <c r="I29" s="35"/>
      <c r="J29" s="33"/>
      <c r="K29" s="33"/>
      <c r="L29" s="14"/>
      <c r="M29" s="35"/>
      <c r="N29" s="33"/>
    </row>
    <row r="30" spans="1:14" x14ac:dyDescent="0.25">
      <c r="B30" s="14"/>
      <c r="C30" s="36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3"/>
      <c r="J31" s="14"/>
      <c r="K31" s="14"/>
      <c r="L31" s="14"/>
      <c r="M31" s="33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4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C9:D9"/>
    <mergeCell ref="E9:F9"/>
    <mergeCell ref="G9:H9"/>
    <mergeCell ref="I9:J9"/>
    <mergeCell ref="G8:J8"/>
  </mergeCells>
  <dataValidations disablePrompts="1" count="1">
    <dataValidation type="decimal" allowBlank="1" showInputMessage="1" showErrorMessage="1" errorTitle="Microsoft Excel" error="Neočekivana vrsta podatka!_x000a_Mollimo unesite broj." sqref="C31:C43 E13:E15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osiguranja&amp;RPolugodišnje izvješće</oddHeader>
    <oddFooter>&amp;CU izvješće su uključeni podatci zaključno s 30.06.2022.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2022-11-04T08:53:04Z</dcterms:modified>
</cp:coreProperties>
</file>