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145"/>
  </bookViews>
  <sheets>
    <sheet name="BiH" sheetId="2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25" l="1"/>
  <c r="D34" i="25" l="1"/>
  <c r="H9" i="25" l="1"/>
  <c r="E9" i="25"/>
  <c r="H27" i="25" l="1"/>
  <c r="H15" i="25"/>
  <c r="H23" i="25"/>
  <c r="H21" i="25"/>
  <c r="H19" i="25"/>
  <c r="H29" i="25"/>
  <c r="H20" i="25"/>
  <c r="H11" i="25"/>
  <c r="H24" i="25"/>
  <c r="H26" i="25"/>
  <c r="H28" i="25"/>
  <c r="H30" i="25"/>
  <c r="H31" i="25"/>
  <c r="H33" i="25"/>
  <c r="H13" i="25"/>
  <c r="H32" i="25"/>
  <c r="H10" i="25"/>
  <c r="H16" i="25"/>
  <c r="H12" i="25"/>
  <c r="H18" i="25"/>
  <c r="H22" i="25"/>
  <c r="H25" i="25"/>
  <c r="H14" i="25"/>
  <c r="H17" i="25"/>
  <c r="E17" i="25"/>
  <c r="E22" i="25" l="1"/>
  <c r="E18" i="25"/>
  <c r="E12" i="25"/>
  <c r="E16" i="25"/>
  <c r="E10" i="25"/>
  <c r="E32" i="25"/>
  <c r="E13" i="25"/>
  <c r="E33" i="25"/>
  <c r="E31" i="25"/>
  <c r="E30" i="25"/>
  <c r="E28" i="25"/>
  <c r="E26" i="25"/>
  <c r="E24" i="25"/>
  <c r="E11" i="25"/>
  <c r="E20" i="25"/>
  <c r="E29" i="25"/>
  <c r="E19" i="25"/>
  <c r="E21" i="25"/>
  <c r="E23" i="25"/>
  <c r="E15" i="25"/>
  <c r="E27" i="25"/>
  <c r="E25" i="25"/>
  <c r="E14" i="25"/>
  <c r="G34" i="25" l="1"/>
  <c r="C34" i="25" l="1"/>
</calcChain>
</file>

<file path=xl/sharedStrings.xml><?xml version="1.0" encoding="utf-8"?>
<sst xmlns="http://schemas.openxmlformats.org/spreadsheetml/2006/main" count="66" uniqueCount="63">
  <si>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</si>
  <si>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</si>
  <si>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</si>
  <si>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</si>
  <si>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</si>
  <si>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</si>
  <si>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</si>
  <si>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</si>
  <si>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</si>
  <si>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</si>
  <si>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</si>
  <si>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</si>
  <si>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</si>
  <si>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</si>
  <si>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</si>
  <si>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</si>
  <si>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</si>
  <si>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</si>
  <si>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</si>
  <si>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</si>
  <si>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</si>
  <si>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</si>
  <si>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</si>
  <si>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</si>
  <si>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</si>
  <si>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</si>
  <si>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</si>
  <si>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</si>
  <si>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</si>
  <si>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</si>
  <si>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</si>
  <si>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</si>
  <si>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</si>
  <si>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</si>
  <si>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</si>
  <si>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</si>
  <si>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</si>
  <si>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</si>
  <si>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</si>
  <si>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</si>
  <si>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</si>
  <si>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</si>
  <si>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</si>
  <si>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</si>
  <si>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</si>
  <si>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Wiener osiguranje a.d.</t>
  </si>
  <si>
    <t>R/b</t>
  </si>
  <si>
    <t>Isplaćene štete/
Premija</t>
  </si>
  <si>
    <t>Ukupno:</t>
  </si>
  <si>
    <t>Central osiguranje d.d.</t>
  </si>
  <si>
    <t>Euros osiguranje a.d.</t>
  </si>
  <si>
    <t>SAS - Super P osiguranje a.d.</t>
  </si>
  <si>
    <t>STATISTIKA TRŽIŠTA OSIGURANJA U BOSNI I HERCEGOVINI</t>
  </si>
  <si>
    <t>Adriatic osiguranje d.d.</t>
  </si>
  <si>
    <t>Premium osiguranje a.d.</t>
  </si>
  <si>
    <t>Vienna osiguranje d.d.</t>
  </si>
  <si>
    <t>I-XII-2020*</t>
  </si>
  <si>
    <t>I-XII-2021**</t>
  </si>
  <si>
    <t>Grawe osiguranje a.d.***</t>
  </si>
  <si>
    <t>Odnos isplaćenih šteta i ukupne premije po osiguravajućim društvima u Bosni i Hercegovini u 2020. i 2021. godini</t>
  </si>
  <si>
    <t>***Atos osiguranje a.d. Bijeljina je u tijeku 2020. godine pripojeno Grawe osiguranju a.d. Banja Luka.</t>
  </si>
  <si>
    <t>*Podatci se odnose na razdoblje od 1. siječnja do 31. prosinca 2020. godine.</t>
  </si>
  <si>
    <t>**Podatci se odnose na razdoblje od 01. siječnja do 31.prosinca.2021.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</si>
</sst>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164" fontId="3" fillId="0" borderId="13" xfId="10" applyNumberFormat="1" applyFont="1" applyBorder="1" applyAlignment="1">
      <alignment horizontal="left" vertical="center"/>
    </xf>
    <xf numFmtId="0" fontId="3" fillId="0" borderId="0" xfId="11" applyFont="1"/>
    <xf numFmtId="4" fontId="3" fillId="2" borderId="12" xfId="0" applyNumberFormat="1" applyFont="1" applyFill="1" applyBorder="1"/>
    <xf numFmtId="4" fontId="3" fillId="0" borderId="8" xfId="0" applyNumberFormat="1" applyFont="1" applyBorder="1" applyAlignment="1">
      <alignment horizontal="center" vertical="center"/>
    </xf>
    <xf numFmtId="0" fontId="0" fillId="0" borderId="0" xfId="0" applyFont="1"/>
    <xf numFmtId="4" fontId="4" fillId="2" borderId="1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164" fontId="3" fillId="0" borderId="14" xfId="1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164" fontId="3" fillId="0" borderId="15" xfId="10" applyNumberFormat="1" applyFont="1" applyBorder="1" applyAlignment="1">
      <alignment horizontal="center" vertical="center"/>
    </xf>
    <xf numFmtId="3" fontId="11" fillId="2" borderId="11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/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12">
    <cellStyle name="Comma" xfId="10" builtinId="3"/>
    <cellStyle name="Normal" xfId="0" builtinId="0"/>
    <cellStyle name="Normal 2" xfId="9"/>
    <cellStyle name="Normal 6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showGridLines="0" tabSelected="1" showRuler="0" view="pageLayout" zoomScale="70" zoomScaleNormal="80" zoomScalePageLayoutView="70" workbookViewId="0">
      <selection activeCell="A4" sqref="A4:L4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  <col min="11" max="11" width="10.7109375" bestFit="1" customWidth="1"/>
  </cols>
  <sheetData>
    <row r="2" spans="1:15" ht="20.25" customHeight="1" x14ac:dyDescent="0.35"/>
    <row r="3" spans="1:15" ht="20.25" customHeight="1" x14ac:dyDescent="0.35"/>
    <row r="4" spans="1:15" ht="23.25" x14ac:dyDescent="0.25">
      <c r="A4" s="31" t="s">
        <v>52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6"/>
      <c r="N4" s="16"/>
      <c r="O4" s="16"/>
    </row>
    <row r="5" spans="1:15" ht="23.45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6.5" customHeight="1" thickBot="1" x14ac:dyDescent="0.35">
      <c r="A6" s="14" t="s">
        <v>59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x14ac:dyDescent="0.25">
      <c r="A7" s="29" t="s">
        <v>46</v>
      </c>
      <c r="B7" s="27" t="s">
        <v>9</v>
      </c>
      <c r="C7" s="32" t="s">
        <v>56</v>
      </c>
      <c r="D7" s="32"/>
      <c r="E7" s="32"/>
      <c r="F7" s="32" t="s">
        <v>57</v>
      </c>
      <c r="G7" s="32"/>
      <c r="H7" s="33"/>
    </row>
    <row r="8" spans="1:15" ht="34.5" customHeight="1" thickBot="1" x14ac:dyDescent="0.3">
      <c r="A8" s="30"/>
      <c r="B8" s="28"/>
      <c r="C8" s="2" t="s">
        <v>0</v>
      </c>
      <c r="D8" s="2" t="s">
        <v>19</v>
      </c>
      <c r="E8" s="2" t="s">
        <v>47</v>
      </c>
      <c r="F8" s="2" t="s">
        <v>0</v>
      </c>
      <c r="G8" s="2" t="s">
        <v>19</v>
      </c>
      <c r="H8" s="3" t="s">
        <v>47</v>
      </c>
    </row>
    <row r="9" spans="1:15" ht="14.45" x14ac:dyDescent="0.35">
      <c r="A9" s="22" t="s">
        <v>20</v>
      </c>
      <c r="B9" s="18" t="s">
        <v>3</v>
      </c>
      <c r="C9" s="19">
        <v>24018095</v>
      </c>
      <c r="D9" s="20">
        <v>36459752</v>
      </c>
      <c r="E9" s="4">
        <f>C9/D9*100</f>
        <v>65.875640075664805</v>
      </c>
      <c r="F9" s="19">
        <v>22665111</v>
      </c>
      <c r="G9" s="20">
        <v>39249808</v>
      </c>
      <c r="H9" s="4">
        <f>F9/G9*100</f>
        <v>57.74578820869646</v>
      </c>
    </row>
    <row r="10" spans="1:15" ht="14.45" x14ac:dyDescent="0.35">
      <c r="A10" s="22" t="s">
        <v>21</v>
      </c>
      <c r="B10" s="7" t="s">
        <v>18</v>
      </c>
      <c r="C10" s="21">
        <v>3428055.57</v>
      </c>
      <c r="D10" s="20">
        <v>11153030.35</v>
      </c>
      <c r="E10" s="10">
        <f t="shared" ref="E10:E33" si="0">C10/D10*100</f>
        <v>30.736539419530946</v>
      </c>
      <c r="F10" s="21">
        <v>6522997.5499999998</v>
      </c>
      <c r="G10" s="20">
        <v>11523221.68</v>
      </c>
      <c r="H10" s="10">
        <f t="shared" ref="H10:H33" si="1">F10/G10*100</f>
        <v>56.607411808465699</v>
      </c>
      <c r="I10" s="1"/>
      <c r="J10" s="1"/>
    </row>
    <row r="11" spans="1:15" ht="14.45" x14ac:dyDescent="0.35">
      <c r="A11" s="22" t="s">
        <v>22</v>
      </c>
      <c r="B11" s="7" t="s">
        <v>5</v>
      </c>
      <c r="C11" s="21">
        <v>28307663</v>
      </c>
      <c r="D11" s="20">
        <v>54966613</v>
      </c>
      <c r="E11" s="10">
        <f t="shared" si="0"/>
        <v>51.499740396956973</v>
      </c>
      <c r="F11" s="21">
        <v>29801875</v>
      </c>
      <c r="G11" s="20">
        <v>56480895</v>
      </c>
      <c r="H11" s="10">
        <f t="shared" si="1"/>
        <v>52.764523295886157</v>
      </c>
      <c r="I11" s="1"/>
      <c r="J11" s="1"/>
    </row>
    <row r="12" spans="1:15" x14ac:dyDescent="0.25">
      <c r="A12" s="22" t="s">
        <v>23</v>
      </c>
      <c r="B12" s="7" t="s">
        <v>8</v>
      </c>
      <c r="C12" s="21">
        <v>25364314</v>
      </c>
      <c r="D12" s="20">
        <v>62132761</v>
      </c>
      <c r="E12" s="10">
        <f t="shared" si="0"/>
        <v>40.822769810599596</v>
      </c>
      <c r="F12" s="21">
        <v>37559248</v>
      </c>
      <c r="G12" s="20">
        <v>71300223</v>
      </c>
      <c r="H12" s="10">
        <f t="shared" si="1"/>
        <v>52.677602424890033</v>
      </c>
      <c r="I12" s="1"/>
    </row>
    <row r="13" spans="1:15" x14ac:dyDescent="0.25">
      <c r="A13" s="22" t="s">
        <v>24</v>
      </c>
      <c r="B13" s="7" t="s">
        <v>6</v>
      </c>
      <c r="C13" s="21">
        <v>33940487</v>
      </c>
      <c r="D13" s="20">
        <v>65089676</v>
      </c>
      <c r="E13" s="10">
        <f t="shared" si="0"/>
        <v>52.144194111520846</v>
      </c>
      <c r="F13" s="21">
        <v>33246342</v>
      </c>
      <c r="G13" s="20">
        <v>63426485</v>
      </c>
      <c r="H13" s="10">
        <f t="shared" si="1"/>
        <v>52.417128270627011</v>
      </c>
      <c r="I13" s="1"/>
      <c r="J13" s="1"/>
    </row>
    <row r="14" spans="1:15" ht="14.45" x14ac:dyDescent="0.35">
      <c r="A14" s="22" t="s">
        <v>25</v>
      </c>
      <c r="B14" s="7" t="s">
        <v>1</v>
      </c>
      <c r="C14" s="21">
        <v>16523607</v>
      </c>
      <c r="D14" s="20">
        <v>37525189</v>
      </c>
      <c r="E14" s="10">
        <f t="shared" si="0"/>
        <v>44.033374488800042</v>
      </c>
      <c r="F14" s="21">
        <v>21741114</v>
      </c>
      <c r="G14" s="20">
        <v>45462206</v>
      </c>
      <c r="H14" s="10">
        <f t="shared" si="1"/>
        <v>47.82239119676683</v>
      </c>
      <c r="I14" s="1"/>
      <c r="J14" s="1"/>
    </row>
    <row r="15" spans="1:15" ht="14.45" x14ac:dyDescent="0.35">
      <c r="A15" s="22" t="s">
        <v>26</v>
      </c>
      <c r="B15" s="7" t="s">
        <v>49</v>
      </c>
      <c r="C15" s="21">
        <v>14306617</v>
      </c>
      <c r="D15" s="20">
        <v>42397285</v>
      </c>
      <c r="E15" s="10">
        <f t="shared" si="0"/>
        <v>33.744181968255745</v>
      </c>
      <c r="F15" s="21">
        <v>18936638</v>
      </c>
      <c r="G15" s="20">
        <v>44967294</v>
      </c>
      <c r="H15" s="10">
        <f t="shared" si="1"/>
        <v>42.11202479740053</v>
      </c>
      <c r="I15" s="1"/>
      <c r="J15" s="1"/>
    </row>
    <row r="16" spans="1:15" x14ac:dyDescent="0.25">
      <c r="A16" s="22" t="s">
        <v>27</v>
      </c>
      <c r="B16" s="7" t="s">
        <v>7</v>
      </c>
      <c r="C16" s="21">
        <v>22943896</v>
      </c>
      <c r="D16" s="20">
        <v>53527134</v>
      </c>
      <c r="E16" s="10">
        <f t="shared" si="0"/>
        <v>42.864047232568062</v>
      </c>
      <c r="F16" s="21">
        <v>24610361</v>
      </c>
      <c r="G16" s="20">
        <v>60645654</v>
      </c>
      <c r="H16" s="10">
        <f t="shared" si="1"/>
        <v>40.580584719228192</v>
      </c>
      <c r="I16" s="1"/>
    </row>
    <row r="17" spans="1:11" x14ac:dyDescent="0.25">
      <c r="A17" s="22" t="s">
        <v>28</v>
      </c>
      <c r="B17" s="7" t="s">
        <v>53</v>
      </c>
      <c r="C17" s="21">
        <v>27490073</v>
      </c>
      <c r="D17" s="20">
        <v>69104118</v>
      </c>
      <c r="E17" s="10">
        <f t="shared" si="0"/>
        <v>39.780658223580829</v>
      </c>
      <c r="F17" s="21">
        <v>29475914</v>
      </c>
      <c r="G17" s="20">
        <v>74321640</v>
      </c>
      <c r="H17" s="10">
        <f t="shared" si="1"/>
        <v>39.659934845355941</v>
      </c>
      <c r="I17" s="1"/>
      <c r="J17" s="1"/>
    </row>
    <row r="18" spans="1:11" ht="14.45" x14ac:dyDescent="0.35">
      <c r="A18" s="22" t="s">
        <v>29</v>
      </c>
      <c r="B18" s="7" t="s">
        <v>55</v>
      </c>
      <c r="C18" s="21">
        <v>11642810</v>
      </c>
      <c r="D18" s="20">
        <v>34470835</v>
      </c>
      <c r="E18" s="10">
        <f t="shared" si="0"/>
        <v>33.775828174745406</v>
      </c>
      <c r="F18" s="21">
        <v>14120072</v>
      </c>
      <c r="G18" s="20">
        <v>35872270</v>
      </c>
      <c r="H18" s="10">
        <f t="shared" si="1"/>
        <v>39.36208107265027</v>
      </c>
      <c r="I18" s="1"/>
    </row>
    <row r="19" spans="1:11" x14ac:dyDescent="0.25">
      <c r="A19" s="22" t="s">
        <v>30</v>
      </c>
      <c r="B19" s="7" t="s">
        <v>4</v>
      </c>
      <c r="C19" s="21">
        <v>23834589</v>
      </c>
      <c r="D19" s="20">
        <v>62564400</v>
      </c>
      <c r="E19" s="10">
        <f t="shared" si="0"/>
        <v>38.096088190728274</v>
      </c>
      <c r="F19" s="21">
        <v>25208793</v>
      </c>
      <c r="G19" s="20">
        <v>64872243</v>
      </c>
      <c r="H19" s="10">
        <f t="shared" si="1"/>
        <v>38.859135794025192</v>
      </c>
      <c r="I19" s="1"/>
      <c r="J19" s="1"/>
    </row>
    <row r="20" spans="1:11" ht="14.45" x14ac:dyDescent="0.35">
      <c r="A20" s="22" t="s">
        <v>31</v>
      </c>
      <c r="B20" s="7" t="s">
        <v>58</v>
      </c>
      <c r="C20" s="21">
        <v>13095697.239999998</v>
      </c>
      <c r="D20" s="20">
        <v>32981128.539999999</v>
      </c>
      <c r="E20" s="10">
        <f t="shared" si="0"/>
        <v>39.706637764433509</v>
      </c>
      <c r="F20" s="21">
        <v>13750137.210000001</v>
      </c>
      <c r="G20" s="20">
        <v>35649480.899800003</v>
      </c>
      <c r="H20" s="10">
        <f t="shared" si="1"/>
        <v>38.570371469496322</v>
      </c>
      <c r="I20" s="1"/>
    </row>
    <row r="21" spans="1:11" x14ac:dyDescent="0.25">
      <c r="A21" s="22" t="s">
        <v>32</v>
      </c>
      <c r="B21" s="7" t="s">
        <v>13</v>
      </c>
      <c r="C21" s="21">
        <v>9741186.0600000005</v>
      </c>
      <c r="D21" s="20">
        <v>23617907.620000001</v>
      </c>
      <c r="E21" s="10">
        <f t="shared" si="0"/>
        <v>41.24491558156074</v>
      </c>
      <c r="F21" s="21">
        <v>9947649.5199999996</v>
      </c>
      <c r="G21" s="20">
        <v>25965457.460000001</v>
      </c>
      <c r="H21" s="10">
        <f t="shared" si="1"/>
        <v>38.311089012486818</v>
      </c>
    </row>
    <row r="22" spans="1:11" ht="14.45" x14ac:dyDescent="0.35">
      <c r="A22" s="22" t="s">
        <v>33</v>
      </c>
      <c r="B22" s="7" t="s">
        <v>45</v>
      </c>
      <c r="C22" s="21">
        <v>11665136.779999999</v>
      </c>
      <c r="D22" s="20">
        <v>28265162.640000001</v>
      </c>
      <c r="E22" s="10">
        <f t="shared" si="0"/>
        <v>41.270368504767958</v>
      </c>
      <c r="F22" s="21">
        <v>12026985.759999998</v>
      </c>
      <c r="G22" s="20">
        <v>31775147.410000004</v>
      </c>
      <c r="H22" s="10">
        <f t="shared" si="1"/>
        <v>37.850290998854561</v>
      </c>
      <c r="I22" s="1"/>
    </row>
    <row r="23" spans="1:11" x14ac:dyDescent="0.25">
      <c r="A23" s="22" t="s">
        <v>34</v>
      </c>
      <c r="B23" s="7" t="s">
        <v>12</v>
      </c>
      <c r="C23" s="21">
        <v>7870305.1899999995</v>
      </c>
      <c r="D23" s="20">
        <v>23045840.52</v>
      </c>
      <c r="E23" s="10">
        <f t="shared" si="0"/>
        <v>34.150653707639208</v>
      </c>
      <c r="F23" s="21">
        <v>8324791.0200000005</v>
      </c>
      <c r="G23" s="20">
        <v>22138711.799999997</v>
      </c>
      <c r="H23" s="10">
        <f t="shared" si="1"/>
        <v>37.602870009807894</v>
      </c>
      <c r="I23" s="1"/>
      <c r="J23" s="1"/>
    </row>
    <row r="24" spans="1:11" ht="14.45" x14ac:dyDescent="0.35">
      <c r="A24" s="22" t="s">
        <v>35</v>
      </c>
      <c r="B24" s="7" t="s">
        <v>15</v>
      </c>
      <c r="C24" s="21">
        <v>1391400.47</v>
      </c>
      <c r="D24" s="20">
        <v>4401240</v>
      </c>
      <c r="E24" s="10">
        <f t="shared" si="0"/>
        <v>31.613828602848287</v>
      </c>
      <c r="F24" s="21">
        <v>1553707.72</v>
      </c>
      <c r="G24" s="20">
        <v>4238903.26</v>
      </c>
      <c r="H24" s="10">
        <f t="shared" si="1"/>
        <v>36.653530989051163</v>
      </c>
      <c r="I24" s="1"/>
    </row>
    <row r="25" spans="1:11" x14ac:dyDescent="0.25">
      <c r="A25" s="22" t="s">
        <v>36</v>
      </c>
      <c r="B25" s="7" t="s">
        <v>11</v>
      </c>
      <c r="C25" s="21">
        <v>6015892.04</v>
      </c>
      <c r="D25" s="20">
        <v>16578043.469999999</v>
      </c>
      <c r="E25" s="10">
        <f t="shared" si="0"/>
        <v>36.288311409524859</v>
      </c>
      <c r="F25" s="21">
        <v>5869224.4299999997</v>
      </c>
      <c r="G25" s="20">
        <v>16083805.529999999</v>
      </c>
      <c r="H25" s="10">
        <f t="shared" si="1"/>
        <v>36.491515761319953</v>
      </c>
    </row>
    <row r="26" spans="1:11" ht="14.45" x14ac:dyDescent="0.35">
      <c r="A26" s="22" t="s">
        <v>37</v>
      </c>
      <c r="B26" s="7" t="s">
        <v>16</v>
      </c>
      <c r="C26" s="21">
        <v>4825194.7699999996</v>
      </c>
      <c r="D26" s="20">
        <v>11645609.409999998</v>
      </c>
      <c r="E26" s="10">
        <f t="shared" si="0"/>
        <v>41.433596131574198</v>
      </c>
      <c r="F26" s="21">
        <v>4412175.8499999996</v>
      </c>
      <c r="G26" s="20">
        <v>14192989.029999999</v>
      </c>
      <c r="H26" s="10">
        <f t="shared" si="1"/>
        <v>31.087009513456941</v>
      </c>
      <c r="I26" s="1"/>
    </row>
    <row r="27" spans="1:11" ht="14.45" x14ac:dyDescent="0.35">
      <c r="A27" s="22" t="s">
        <v>38</v>
      </c>
      <c r="B27" s="7" t="s">
        <v>2</v>
      </c>
      <c r="C27" s="21">
        <v>3170856</v>
      </c>
      <c r="D27" s="20">
        <v>10885612</v>
      </c>
      <c r="E27" s="10">
        <f t="shared" si="0"/>
        <v>29.128872129559642</v>
      </c>
      <c r="F27" s="21">
        <v>4784396</v>
      </c>
      <c r="G27" s="20">
        <v>16193011</v>
      </c>
      <c r="H27" s="10">
        <f t="shared" si="1"/>
        <v>29.546055393898023</v>
      </c>
      <c r="I27" s="1"/>
      <c r="J27" s="1"/>
    </row>
    <row r="28" spans="1:11" x14ac:dyDescent="0.25">
      <c r="A28" s="22" t="s">
        <v>39</v>
      </c>
      <c r="B28" s="7" t="s">
        <v>17</v>
      </c>
      <c r="C28" s="21">
        <v>5732877.1100000003</v>
      </c>
      <c r="D28" s="20">
        <v>16235461.800000001</v>
      </c>
      <c r="E28" s="10">
        <f t="shared" si="0"/>
        <v>35.310834891065433</v>
      </c>
      <c r="F28" s="21">
        <v>4761605.51</v>
      </c>
      <c r="G28" s="20">
        <v>16718774.640000001</v>
      </c>
      <c r="H28" s="10">
        <f t="shared" si="1"/>
        <v>28.480589113317933</v>
      </c>
      <c r="I28" s="1"/>
      <c r="J28" s="1"/>
    </row>
    <row r="29" spans="1:11" ht="14.45" x14ac:dyDescent="0.35">
      <c r="A29" s="22" t="s">
        <v>40</v>
      </c>
      <c r="B29" s="7" t="s">
        <v>50</v>
      </c>
      <c r="C29" s="21">
        <v>2386215.4299999997</v>
      </c>
      <c r="D29" s="20">
        <v>11135097.15</v>
      </c>
      <c r="E29" s="10">
        <f t="shared" si="0"/>
        <v>21.429677692574057</v>
      </c>
      <c r="F29" s="21">
        <v>3344859.81</v>
      </c>
      <c r="G29" s="20">
        <v>11786329.42</v>
      </c>
      <c r="H29" s="10">
        <f t="shared" si="1"/>
        <v>28.379147492044222</v>
      </c>
      <c r="I29" s="1"/>
    </row>
    <row r="30" spans="1:11" x14ac:dyDescent="0.25">
      <c r="A30" s="22" t="s">
        <v>41</v>
      </c>
      <c r="B30" s="7" t="s">
        <v>10</v>
      </c>
      <c r="C30" s="21">
        <v>6385992.6500000004</v>
      </c>
      <c r="D30" s="20">
        <v>24230036</v>
      </c>
      <c r="E30" s="10">
        <f t="shared" si="0"/>
        <v>26.355687833068014</v>
      </c>
      <c r="F30" s="21">
        <v>7436667.2400000002</v>
      </c>
      <c r="G30" s="20">
        <v>27606984.359999999</v>
      </c>
      <c r="H30" s="10">
        <f t="shared" si="1"/>
        <v>26.937629778843402</v>
      </c>
    </row>
    <row r="31" spans="1:11" ht="14.45" x14ac:dyDescent="0.35">
      <c r="A31" s="22" t="s">
        <v>42</v>
      </c>
      <c r="B31" s="7" t="s">
        <v>14</v>
      </c>
      <c r="C31" s="21">
        <v>3017593.9499999997</v>
      </c>
      <c r="D31" s="20">
        <v>11225943.789999999</v>
      </c>
      <c r="E31" s="10">
        <f t="shared" si="0"/>
        <v>26.880536785584603</v>
      </c>
      <c r="F31" s="21">
        <v>3092374.46</v>
      </c>
      <c r="G31" s="20">
        <v>11920750.649999999</v>
      </c>
      <c r="H31" s="10">
        <f t="shared" si="1"/>
        <v>25.941105143408066</v>
      </c>
      <c r="I31" s="1"/>
      <c r="K31" s="20"/>
    </row>
    <row r="32" spans="1:11" ht="14.45" x14ac:dyDescent="0.35">
      <c r="A32" s="22" t="s">
        <v>43</v>
      </c>
      <c r="B32" s="7" t="s">
        <v>51</v>
      </c>
      <c r="C32" s="21">
        <v>970599.05</v>
      </c>
      <c r="D32" s="20">
        <v>3487592.94</v>
      </c>
      <c r="E32" s="10">
        <f t="shared" si="0"/>
        <v>27.830055476600435</v>
      </c>
      <c r="F32" s="21">
        <v>865575.14</v>
      </c>
      <c r="G32" s="20">
        <v>3401602.96</v>
      </c>
      <c r="H32" s="10">
        <f t="shared" si="1"/>
        <v>25.446095566661903</v>
      </c>
      <c r="I32" s="1"/>
      <c r="J32" s="1"/>
    </row>
    <row r="33" spans="1:9" ht="14.45" x14ac:dyDescent="0.35">
      <c r="A33" s="22" t="s">
        <v>44</v>
      </c>
      <c r="B33" s="7" t="s">
        <v>54</v>
      </c>
      <c r="C33" s="21">
        <v>1706666.33</v>
      </c>
      <c r="D33" s="20">
        <v>8768639.75</v>
      </c>
      <c r="E33" s="10">
        <f t="shared" si="0"/>
        <v>19.463296231322538</v>
      </c>
      <c r="F33" s="21">
        <v>2883500.66</v>
      </c>
      <c r="G33" s="20">
        <v>12612568.350000001</v>
      </c>
      <c r="H33" s="10">
        <f t="shared" si="1"/>
        <v>22.862121179307621</v>
      </c>
      <c r="I33" s="1"/>
    </row>
    <row r="34" spans="1:9" x14ac:dyDescent="0.25">
      <c r="A34" s="5"/>
      <c r="B34" s="6" t="s">
        <v>48</v>
      </c>
      <c r="C34" s="23">
        <f>SUM(C9:C33)</f>
        <v>309775819.64000005</v>
      </c>
      <c r="D34" s="24">
        <f>SUM(D9:D33)-1</f>
        <v>755894107.9799999</v>
      </c>
      <c r="E34" s="12"/>
      <c r="F34" s="25">
        <f>SUM(F9:F33)</f>
        <v>346942115.88</v>
      </c>
      <c r="G34" s="26">
        <f>SUM(G9:G33)</f>
        <v>818406456.44980001</v>
      </c>
      <c r="H34" s="9"/>
    </row>
    <row r="35" spans="1:9" ht="14.45" x14ac:dyDescent="0.35">
      <c r="C35" s="17"/>
      <c r="D35" s="17"/>
      <c r="F35" s="17"/>
      <c r="G35" s="17"/>
    </row>
    <row r="36" spans="1:9" x14ac:dyDescent="0.25">
      <c r="B36" s="13" t="s">
        <v>61</v>
      </c>
      <c r="F36" s="11"/>
      <c r="G36" s="11"/>
    </row>
    <row r="37" spans="1:9" x14ac:dyDescent="0.25">
      <c r="B37" s="13" t="s">
        <v>62</v>
      </c>
      <c r="F37" s="11"/>
      <c r="G37" s="11"/>
    </row>
    <row r="38" spans="1:9" ht="14.45" x14ac:dyDescent="0.35">
      <c r="B38" s="13" t="s">
        <v>60</v>
      </c>
      <c r="F38" s="11"/>
      <c r="G38" s="11"/>
    </row>
    <row r="39" spans="1:9" ht="14.45" x14ac:dyDescent="0.35">
      <c r="B39" s="13"/>
    </row>
    <row r="40" spans="1:9" ht="14.45" x14ac:dyDescent="0.35">
      <c r="B40" s="13"/>
    </row>
    <row r="41" spans="1:9" ht="14.45" x14ac:dyDescent="0.35">
      <c r="B41" s="8"/>
    </row>
  </sheetData>
  <sortState ref="A9:O33">
    <sortCondition descending="1" ref="H9:H33"/>
  </sortState>
  <mergeCells count="5">
    <mergeCell ref="B7:B8"/>
    <mergeCell ref="A7:A8"/>
    <mergeCell ref="A4:L4"/>
    <mergeCell ref="C7:E7"/>
    <mergeCell ref="F7:H7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2018-11-02T09:58:10Z</cp:lastPrinted>
  <dcterms:created xsi:type="dcterms:W3CDTF">2018-01-08T12:56:16Z</dcterms:created>
  <dcterms:modified xsi:type="dcterms:W3CDTF">2022-07-07T10:53:23Z</dcterms:modified>
</cp:coreProperties>
</file>