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T35" i="43" l="1"/>
  <c r="S35" i="43"/>
  <c r="R35" i="43"/>
  <c r="Q35" i="43"/>
  <c r="P35" i="43"/>
  <c r="N35" i="43"/>
  <c r="M35" i="43"/>
  <c r="L35" i="43"/>
  <c r="K35" i="43"/>
  <c r="J35" i="43"/>
  <c r="I35" i="43"/>
  <c r="H35" i="43"/>
  <c r="G35" i="43"/>
  <c r="F35" i="43"/>
  <c r="E35" i="43"/>
  <c r="D35" i="43"/>
  <c r="C35" i="43"/>
  <c r="O35" i="43"/>
  <c r="G16" i="43" l="1"/>
  <c r="R16" i="43" l="1"/>
  <c r="R27" i="43"/>
  <c r="R25" i="43"/>
  <c r="R18" i="43"/>
  <c r="R19" i="43"/>
  <c r="R24" i="43"/>
  <c r="R23" i="43"/>
  <c r="R14" i="43"/>
  <c r="R31" i="43"/>
  <c r="R21" i="43"/>
  <c r="R15" i="43"/>
  <c r="R33" i="43"/>
  <c r="R29" i="43"/>
  <c r="R26" i="43"/>
  <c r="R22" i="43"/>
  <c r="R32" i="43"/>
  <c r="R28" i="43"/>
  <c r="R13" i="43"/>
  <c r="R34" i="43"/>
  <c r="R30" i="43"/>
  <c r="R12" i="43"/>
  <c r="R11" i="43"/>
  <c r="R20" i="43"/>
  <c r="R17" i="43"/>
  <c r="R10" i="43"/>
  <c r="O28" i="43" l="1"/>
  <c r="O10" i="43" l="1"/>
  <c r="O19" i="43" l="1"/>
  <c r="O14" i="43"/>
  <c r="O21" i="43"/>
  <c r="O15" i="43"/>
  <c r="O20" i="43"/>
  <c r="O26" i="43"/>
  <c r="O13" i="43"/>
  <c r="O12" i="43"/>
  <c r="O11" i="43"/>
  <c r="O16" i="43"/>
  <c r="O27" i="43"/>
  <c r="O25" i="43"/>
  <c r="O18" i="43"/>
  <c r="O24" i="43"/>
  <c r="O23" i="43"/>
  <c r="O31" i="43"/>
  <c r="O33" i="43"/>
  <c r="O29" i="43"/>
  <c r="O22" i="43"/>
  <c r="O32" i="43"/>
  <c r="O34" i="43"/>
  <c r="O30" i="43"/>
  <c r="O17" i="43"/>
  <c r="G20" i="43" l="1"/>
  <c r="H20" i="43" s="1"/>
  <c r="G17" i="43"/>
  <c r="H17" i="43" s="1"/>
  <c r="J14" i="43"/>
  <c r="K14" i="43" s="1"/>
  <c r="J28" i="43"/>
  <c r="K28" i="43" s="1"/>
  <c r="S14" i="43"/>
  <c r="T14" i="43" s="1"/>
  <c r="S28" i="43"/>
  <c r="T28" i="43" s="1"/>
  <c r="D14" i="43"/>
  <c r="E14" i="43" s="1"/>
  <c r="D34" i="43"/>
  <c r="E34" i="43" s="1"/>
  <c r="D28" i="43"/>
  <c r="E28" i="43" s="1"/>
  <c r="G14" i="43"/>
  <c r="H14" i="43" s="1"/>
  <c r="G28" i="43"/>
  <c r="H28" i="43" s="1"/>
  <c r="M19" i="43"/>
  <c r="N19" i="43" s="1"/>
  <c r="M28" i="43"/>
  <c r="N28" i="43" s="1"/>
  <c r="P14" i="43"/>
  <c r="Q14" i="43" s="1"/>
  <c r="P28" i="43"/>
  <c r="Q28" i="43" s="1"/>
  <c r="S17" i="43"/>
  <c r="T17" i="43" s="1"/>
  <c r="S31" i="43"/>
  <c r="T31" i="43" s="1"/>
  <c r="S25" i="43"/>
  <c r="T25" i="43" s="1"/>
  <c r="S11" i="43"/>
  <c r="T11" i="43" s="1"/>
  <c r="S10" i="43"/>
  <c r="S30" i="43"/>
  <c r="T30" i="43" s="1"/>
  <c r="S29" i="43"/>
  <c r="T29" i="43" s="1"/>
  <c r="S24" i="43"/>
  <c r="T24" i="43" s="1"/>
  <c r="S32" i="43"/>
  <c r="T32" i="43" s="1"/>
  <c r="S13" i="43"/>
  <c r="T13" i="43" s="1"/>
  <c r="S20" i="43"/>
  <c r="T20" i="43" s="1"/>
  <c r="S21" i="43"/>
  <c r="T21" i="43" s="1"/>
  <c r="S19" i="43"/>
  <c r="T19" i="43" s="1"/>
  <c r="S34" i="43"/>
  <c r="T34" i="43" s="1"/>
  <c r="S22" i="43"/>
  <c r="T22" i="43" s="1"/>
  <c r="S33" i="43"/>
  <c r="T33" i="43" s="1"/>
  <c r="S23" i="43"/>
  <c r="T23" i="43" s="1"/>
  <c r="S18" i="43"/>
  <c r="T18" i="43" s="1"/>
  <c r="S27" i="43"/>
  <c r="T27" i="43" s="1"/>
  <c r="S16" i="43"/>
  <c r="T16" i="43" s="1"/>
  <c r="S12" i="43"/>
  <c r="T12" i="43" s="1"/>
  <c r="S26" i="43"/>
  <c r="T26" i="43" s="1"/>
  <c r="S15" i="43"/>
  <c r="T15" i="43" s="1"/>
  <c r="P10" i="43"/>
  <c r="P17" i="43"/>
  <c r="Q17" i="43" s="1"/>
  <c r="P30" i="43"/>
  <c r="Q30" i="43" s="1"/>
  <c r="P32" i="43"/>
  <c r="Q32" i="43" s="1"/>
  <c r="P29" i="43"/>
  <c r="Q29" i="43" s="1"/>
  <c r="P31" i="43"/>
  <c r="Q31" i="43" s="1"/>
  <c r="P24" i="43"/>
  <c r="Q24" i="43" s="1"/>
  <c r="P25" i="43"/>
  <c r="Q25" i="43" s="1"/>
  <c r="P11" i="43"/>
  <c r="Q11" i="43" s="1"/>
  <c r="P13" i="43"/>
  <c r="Q13" i="43" s="1"/>
  <c r="P20" i="43"/>
  <c r="Q20" i="43" s="1"/>
  <c r="P21" i="43"/>
  <c r="Q21" i="43" s="1"/>
  <c r="P19" i="43"/>
  <c r="Q19" i="43" s="1"/>
  <c r="P34" i="43"/>
  <c r="Q34" i="43" s="1"/>
  <c r="P22" i="43"/>
  <c r="Q22" i="43" s="1"/>
  <c r="P33" i="43"/>
  <c r="Q33" i="43" s="1"/>
  <c r="P23" i="43"/>
  <c r="Q23" i="43" s="1"/>
  <c r="P18" i="43"/>
  <c r="Q18" i="43" s="1"/>
  <c r="P27" i="43"/>
  <c r="Q27" i="43" s="1"/>
  <c r="P16" i="43"/>
  <c r="Q16" i="43" s="1"/>
  <c r="P12" i="43"/>
  <c r="Q12" i="43" s="1"/>
  <c r="P26" i="43"/>
  <c r="Q26" i="43" s="1"/>
  <c r="P15" i="43"/>
  <c r="Q15" i="43" s="1"/>
  <c r="M34" i="43"/>
  <c r="N34" i="43" s="1"/>
  <c r="M22" i="43"/>
  <c r="N22" i="43" s="1"/>
  <c r="M33" i="43"/>
  <c r="N33" i="43" s="1"/>
  <c r="M23" i="43"/>
  <c r="N23" i="43" s="1"/>
  <c r="M18" i="43"/>
  <c r="N18" i="43" s="1"/>
  <c r="M27" i="43"/>
  <c r="N27" i="43" s="1"/>
  <c r="M16" i="43"/>
  <c r="N16" i="43" s="1"/>
  <c r="M12" i="43"/>
  <c r="N12" i="43" s="1"/>
  <c r="M26" i="43"/>
  <c r="N26" i="43" s="1"/>
  <c r="M15" i="43"/>
  <c r="N15" i="43" s="1"/>
  <c r="M14" i="43"/>
  <c r="N14" i="43" s="1"/>
  <c r="M10" i="43"/>
  <c r="M17" i="43"/>
  <c r="N17" i="43" s="1"/>
  <c r="M30" i="43"/>
  <c r="N30" i="43" s="1"/>
  <c r="M32" i="43"/>
  <c r="N32" i="43" s="1"/>
  <c r="M29" i="43"/>
  <c r="N29" i="43" s="1"/>
  <c r="M31" i="43"/>
  <c r="N31" i="43" s="1"/>
  <c r="M24" i="43"/>
  <c r="N24" i="43" s="1"/>
  <c r="M25" i="43"/>
  <c r="N25" i="43" s="1"/>
  <c r="M11" i="43"/>
  <c r="N11" i="43" s="1"/>
  <c r="M13" i="43"/>
  <c r="N13" i="43" s="1"/>
  <c r="M20" i="43"/>
  <c r="N20" i="43" s="1"/>
  <c r="M21" i="43"/>
  <c r="N21" i="43" s="1"/>
  <c r="J10" i="43"/>
  <c r="J17" i="43"/>
  <c r="K17" i="43" s="1"/>
  <c r="J30" i="43"/>
  <c r="K30" i="43" s="1"/>
  <c r="J32" i="43"/>
  <c r="K32" i="43" s="1"/>
  <c r="J29" i="43"/>
  <c r="K29" i="43" s="1"/>
  <c r="J31" i="43"/>
  <c r="K31" i="43" s="1"/>
  <c r="J24" i="43"/>
  <c r="K24" i="43" s="1"/>
  <c r="J25" i="43"/>
  <c r="K25" i="43" s="1"/>
  <c r="J11" i="43"/>
  <c r="K11" i="43" s="1"/>
  <c r="J13" i="43"/>
  <c r="K13" i="43" s="1"/>
  <c r="J20" i="43"/>
  <c r="K20" i="43" s="1"/>
  <c r="J21" i="43"/>
  <c r="K21" i="43" s="1"/>
  <c r="J19" i="43"/>
  <c r="K19" i="43" s="1"/>
  <c r="J34" i="43"/>
  <c r="K34" i="43" s="1"/>
  <c r="J22" i="43"/>
  <c r="K22" i="43" s="1"/>
  <c r="J33" i="43"/>
  <c r="K33" i="43" s="1"/>
  <c r="J23" i="43"/>
  <c r="K23" i="43" s="1"/>
  <c r="J18" i="43"/>
  <c r="K18" i="43" s="1"/>
  <c r="J27" i="43"/>
  <c r="K27" i="43" s="1"/>
  <c r="J16" i="43"/>
  <c r="K16" i="43" s="1"/>
  <c r="J12" i="43"/>
  <c r="K12" i="43" s="1"/>
  <c r="J26" i="43"/>
  <c r="K26" i="43" s="1"/>
  <c r="J15" i="43"/>
  <c r="K15" i="43" s="1"/>
  <c r="G10" i="43"/>
  <c r="G30" i="43"/>
  <c r="H30" i="43" s="1"/>
  <c r="G32" i="43"/>
  <c r="H32" i="43" s="1"/>
  <c r="G29" i="43"/>
  <c r="H29" i="43" s="1"/>
  <c r="G31" i="43"/>
  <c r="H31" i="43" s="1"/>
  <c r="G24" i="43"/>
  <c r="H24" i="43" s="1"/>
  <c r="G25" i="43"/>
  <c r="H25" i="43" s="1"/>
  <c r="G11" i="43"/>
  <c r="H11" i="43" s="1"/>
  <c r="G13" i="43"/>
  <c r="H13" i="43" s="1"/>
  <c r="G21" i="43"/>
  <c r="H21" i="43" s="1"/>
  <c r="G19" i="43"/>
  <c r="H19" i="43" s="1"/>
  <c r="G34" i="43"/>
  <c r="H34" i="43" s="1"/>
  <c r="G22" i="43"/>
  <c r="H22" i="43" s="1"/>
  <c r="G33" i="43"/>
  <c r="H33" i="43" s="1"/>
  <c r="G23" i="43"/>
  <c r="H23" i="43" s="1"/>
  <c r="G18" i="43"/>
  <c r="H18" i="43" s="1"/>
  <c r="G27" i="43"/>
  <c r="H27" i="43" s="1"/>
  <c r="H16" i="43"/>
  <c r="G12" i="43"/>
  <c r="H12" i="43" s="1"/>
  <c r="G26" i="43"/>
  <c r="H26" i="43" s="1"/>
  <c r="G15" i="43"/>
  <c r="H15" i="43" s="1"/>
  <c r="D10" i="43"/>
  <c r="D17" i="43"/>
  <c r="E17" i="43" s="1"/>
  <c r="D30" i="43"/>
  <c r="E30" i="43" s="1"/>
  <c r="D32" i="43"/>
  <c r="E32" i="43" s="1"/>
  <c r="D29" i="43"/>
  <c r="E29" i="43" s="1"/>
  <c r="D31" i="43"/>
  <c r="E31" i="43" s="1"/>
  <c r="D24" i="43"/>
  <c r="E24" i="43" s="1"/>
  <c r="D25" i="43"/>
  <c r="E25" i="43" s="1"/>
  <c r="D11" i="43"/>
  <c r="E11" i="43" s="1"/>
  <c r="D13" i="43"/>
  <c r="E13" i="43" s="1"/>
  <c r="D20" i="43"/>
  <c r="E20" i="43" s="1"/>
  <c r="D21" i="43"/>
  <c r="E21" i="43" s="1"/>
  <c r="D19" i="43"/>
  <c r="E19" i="43" s="1"/>
  <c r="D22" i="43"/>
  <c r="E22" i="43" s="1"/>
  <c r="D33" i="43"/>
  <c r="E33" i="43" s="1"/>
  <c r="D23" i="43"/>
  <c r="E23" i="43" s="1"/>
  <c r="D18" i="43"/>
  <c r="E18" i="43" s="1"/>
  <c r="D27" i="43"/>
  <c r="E27" i="43" s="1"/>
  <c r="D16" i="43"/>
  <c r="E16" i="43" s="1"/>
  <c r="D12" i="43"/>
  <c r="E12" i="43" s="1"/>
  <c r="D26" i="43"/>
  <c r="E26" i="43" s="1"/>
  <c r="D15" i="43"/>
  <c r="E15" i="43" s="1"/>
  <c r="T10" i="43" l="1"/>
  <c r="Q10" i="43"/>
  <c r="N10" i="43"/>
  <c r="K10" i="43"/>
  <c r="H10" i="43"/>
  <c r="E10" i="43"/>
</calcChain>
</file>

<file path=xl/sharedStrings.xml><?xml version="1.0" encoding="utf-8"?>
<sst xmlns="http://schemas.openxmlformats.org/spreadsheetml/2006/main" count="83" uniqueCount="64">
  <si>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</si>
  <si>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</si>
  <si>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</si>
  <si>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</si>
  <si>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</si>
  <si>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</si>
  <si>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</si>
  <si>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</si>
  <si>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</si>
  <si>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</si>
  <si>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</si>
  <si>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</si>
  <si>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</si>
  <si>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</si>
  <si>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</si>
  <si>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</si>
  <si>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</si>
  <si>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</si>
  <si>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</si>
  <si>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</si>
  <si>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</si>
  <si>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</si>
  <si>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</si>
  <si>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</si>
  <si>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</si>
  <si>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</si>
  <si>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</si>
  <si>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</si>
  <si>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</si>
  <si>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</si>
  <si>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</si>
  <si>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</si>
  <si>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</si>
  <si>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</si>
  <si>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</si>
  <si>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</si>
  <si>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</si>
  <si>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</si>
  <si>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</si>
  <si>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</si>
  <si>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</si>
  <si>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</si>
  <si>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</si>
  <si>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</si>
  <si>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</si>
  <si>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</si>
  <si>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</si>
  <si>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</si>
  <si>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</si>
  <si>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</si>
  <si>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</si>
  <si>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</si>
  <si>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</si>
  <si>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</si>
  <si>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</si>
  <si>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Adriatic osiguranje d.d.*</t>
  </si>
  <si>
    <t>Vienna osiguranje d.d.***</t>
  </si>
  <si>
    <t>Grawe osiguranje d.d.**</t>
  </si>
  <si>
    <t>I-III-2022</t>
  </si>
  <si>
    <t>I-III-2021</t>
  </si>
  <si>
    <t>Osiguravajuće društvo</t>
  </si>
  <si>
    <t>*Od 1. siječnja 2019. godine Bosna-Sunce osiguranje d.d. je nakon akviziranja Zovko osiguranja d.d. počelo poslovati pod novim imenom Adriatic osiguranje d.d.</t>
  </si>
  <si>
    <t xml:space="preserve">**VGT osiguranje d.d. je od 4. svibnja 2018. godine pripojeno Grawe osiguranju d.d. </t>
  </si>
  <si>
    <t>***Merkur BH osiguranje d.d. od 26. listopada 2018. godine posluje pod novim nazivom Vienna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</si>
</sst>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43" fontId="6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4" fontId="4" fillId="0" borderId="13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4" fontId="4" fillId="0" borderId="0" xfId="10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 indent="1"/>
    </xf>
    <xf numFmtId="0" fontId="12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3" fontId="13" fillId="2" borderId="3" xfId="0" applyNumberFormat="1" applyFont="1" applyFill="1" applyBorder="1"/>
    <xf numFmtId="1" fontId="13" fillId="2" borderId="3" xfId="0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horizontal="right" vertical="center" wrapText="1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2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6" t="s">
        <v>53</v>
      </c>
      <c r="G3" s="11"/>
      <c r="H3" s="11"/>
      <c r="I3" s="11"/>
    </row>
    <row r="4" spans="1:20" x14ac:dyDescent="0.25">
      <c r="F4" s="1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4" t="s">
        <v>60</v>
      </c>
      <c r="C7" s="48" t="s">
        <v>10</v>
      </c>
      <c r="D7" s="48"/>
      <c r="E7" s="48"/>
      <c r="F7" s="48"/>
      <c r="G7" s="48"/>
      <c r="H7" s="48"/>
      <c r="I7" s="48" t="s">
        <v>11</v>
      </c>
      <c r="J7" s="48"/>
      <c r="K7" s="48"/>
      <c r="L7" s="48"/>
      <c r="M7" s="48"/>
      <c r="N7" s="48"/>
      <c r="O7" s="48" t="s">
        <v>12</v>
      </c>
      <c r="P7" s="48"/>
      <c r="Q7" s="48"/>
      <c r="R7" s="48"/>
      <c r="S7" s="48"/>
      <c r="T7" s="49"/>
    </row>
    <row r="8" spans="1:20" ht="15.75" customHeight="1" x14ac:dyDescent="0.25">
      <c r="A8" s="5"/>
      <c r="B8" s="45"/>
      <c r="C8" s="47" t="s">
        <v>59</v>
      </c>
      <c r="D8" s="47"/>
      <c r="E8" s="47"/>
      <c r="F8" s="47" t="s">
        <v>58</v>
      </c>
      <c r="G8" s="47"/>
      <c r="H8" s="47"/>
      <c r="I8" s="47" t="s">
        <v>59</v>
      </c>
      <c r="J8" s="47"/>
      <c r="K8" s="47"/>
      <c r="L8" s="47" t="s">
        <v>58</v>
      </c>
      <c r="M8" s="47"/>
      <c r="N8" s="47"/>
      <c r="O8" s="47" t="s">
        <v>59</v>
      </c>
      <c r="P8" s="47"/>
      <c r="Q8" s="47"/>
      <c r="R8" s="47" t="s">
        <v>58</v>
      </c>
      <c r="S8" s="47"/>
      <c r="T8" s="50"/>
    </row>
    <row r="9" spans="1:20" ht="30.75" customHeight="1" thickBot="1" x14ac:dyDescent="0.3">
      <c r="A9" s="6"/>
      <c r="B9" s="46"/>
      <c r="C9" s="21" t="s">
        <v>0</v>
      </c>
      <c r="D9" s="22" t="s">
        <v>51</v>
      </c>
      <c r="E9" s="21" t="s">
        <v>9</v>
      </c>
      <c r="F9" s="21" t="s">
        <v>0</v>
      </c>
      <c r="G9" s="22" t="s">
        <v>51</v>
      </c>
      <c r="H9" s="21" t="s">
        <v>9</v>
      </c>
      <c r="I9" s="21" t="s">
        <v>0</v>
      </c>
      <c r="J9" s="22" t="s">
        <v>51</v>
      </c>
      <c r="K9" s="21" t="s">
        <v>9</v>
      </c>
      <c r="L9" s="21" t="s">
        <v>0</v>
      </c>
      <c r="M9" s="22" t="s">
        <v>51</v>
      </c>
      <c r="N9" s="21" t="s">
        <v>9</v>
      </c>
      <c r="O9" s="21" t="s">
        <v>0</v>
      </c>
      <c r="P9" s="8" t="s">
        <v>51</v>
      </c>
      <c r="Q9" s="7" t="s">
        <v>9</v>
      </c>
      <c r="R9" s="7" t="s">
        <v>0</v>
      </c>
      <c r="S9" s="8" t="s">
        <v>51</v>
      </c>
      <c r="T9" s="9" t="s">
        <v>9</v>
      </c>
    </row>
    <row r="10" spans="1:20" x14ac:dyDescent="0.25">
      <c r="A10" s="42" t="s">
        <v>1</v>
      </c>
      <c r="B10" s="12" t="s">
        <v>55</v>
      </c>
      <c r="C10" s="29">
        <v>15245423</v>
      </c>
      <c r="D10" s="19">
        <f t="shared" ref="D10:D34" si="0">C10/$C$35*100</f>
        <v>10.045722317845957</v>
      </c>
      <c r="E10" s="20">
        <f>D10^2</f>
        <v>100.91653688726835</v>
      </c>
      <c r="F10" s="29">
        <v>16507466</v>
      </c>
      <c r="G10" s="19">
        <f t="shared" ref="G10:G34" si="1">F10/$F$35*100</f>
        <v>10.099775228184312</v>
      </c>
      <c r="H10" s="15">
        <f>G10^2</f>
        <v>102.00545965984547</v>
      </c>
      <c r="I10" s="33">
        <v>835304</v>
      </c>
      <c r="J10" s="13">
        <f t="shared" ref="J10:J34" si="2">I10/$I$35*100</f>
        <v>2.0694694496947172</v>
      </c>
      <c r="K10" s="14">
        <f>J10^2</f>
        <v>4.2827038032197562</v>
      </c>
      <c r="L10" s="33">
        <v>3161944</v>
      </c>
      <c r="M10" s="13">
        <f t="shared" ref="M10:M34" si="3">L10/$L$35*100</f>
        <v>6.819933262453862</v>
      </c>
      <c r="N10" s="15">
        <f>M10^2</f>
        <v>46.511489704324575</v>
      </c>
      <c r="O10" s="31">
        <f>C10+I10</f>
        <v>16080727</v>
      </c>
      <c r="P10" s="13">
        <f t="shared" ref="P10:P34" si="4">O10/$O$35*100</f>
        <v>8.3699929899736105</v>
      </c>
      <c r="Q10" s="14">
        <f>P10^2</f>
        <v>70.056782652207374</v>
      </c>
      <c r="R10" s="33">
        <f>F10+L10</f>
        <v>19669410</v>
      </c>
      <c r="S10" s="13">
        <f t="shared" ref="S10:S34" si="5">R10/$R$35*100</f>
        <v>9.374994470368744</v>
      </c>
      <c r="T10" s="15">
        <f>S10^2</f>
        <v>87.890521319444531</v>
      </c>
    </row>
    <row r="11" spans="1:20" x14ac:dyDescent="0.25">
      <c r="A11" s="41" t="s">
        <v>2</v>
      </c>
      <c r="B11" s="12" t="s">
        <v>19</v>
      </c>
      <c r="C11" s="30">
        <v>8322240</v>
      </c>
      <c r="D11" s="13">
        <f t="shared" si="0"/>
        <v>5.4838040310505223</v>
      </c>
      <c r="E11" s="14">
        <f t="shared" ref="E11:E34" si="6">D11^2</f>
        <v>30.072106650965956</v>
      </c>
      <c r="F11" s="30">
        <v>8235100</v>
      </c>
      <c r="G11" s="13">
        <f t="shared" si="1"/>
        <v>5.0384873718122831</v>
      </c>
      <c r="H11" s="15">
        <f t="shared" ref="H11:H34" si="7">G11^2</f>
        <v>25.386354995911848</v>
      </c>
      <c r="I11" s="32">
        <v>9393564</v>
      </c>
      <c r="J11" s="13">
        <f t="shared" si="2"/>
        <v>23.272597427705492</v>
      </c>
      <c r="K11" s="14">
        <f t="shared" ref="K11:K34" si="8">J11^2</f>
        <v>541.61379103204422</v>
      </c>
      <c r="L11" s="32">
        <v>10743485</v>
      </c>
      <c r="M11" s="13">
        <f t="shared" si="3"/>
        <v>23.172406186249386</v>
      </c>
      <c r="N11" s="15">
        <f t="shared" ref="N11:N34" si="9">M11^2</f>
        <v>536.96040846052881</v>
      </c>
      <c r="O11" s="31">
        <f t="shared" ref="O11:O34" si="10">C11+I11</f>
        <v>17715804</v>
      </c>
      <c r="P11" s="13">
        <f t="shared" si="4"/>
        <v>9.2210479844441391</v>
      </c>
      <c r="Q11" s="14">
        <f t="shared" ref="Q11:Q34" si="11">P11^2</f>
        <v>85.027725931421315</v>
      </c>
      <c r="R11" s="33">
        <f t="shared" ref="R11:R34" si="12">F11+L11</f>
        <v>18978585</v>
      </c>
      <c r="S11" s="13">
        <f t="shared" si="5"/>
        <v>9.045727829681887</v>
      </c>
      <c r="T11" s="15">
        <f t="shared" ref="T11:T34" si="13">S11^2</f>
        <v>81.825191968681381</v>
      </c>
    </row>
    <row r="12" spans="1:20" x14ac:dyDescent="0.25">
      <c r="A12" s="41" t="s">
        <v>3</v>
      </c>
      <c r="B12" s="12" t="s">
        <v>18</v>
      </c>
      <c r="C12" s="30">
        <v>9273146</v>
      </c>
      <c r="D12" s="13">
        <f t="shared" si="0"/>
        <v>6.1103879983417961</v>
      </c>
      <c r="E12" s="14">
        <f>D12^2</f>
        <v>37.336841490279461</v>
      </c>
      <c r="F12" s="30">
        <v>9593787</v>
      </c>
      <c r="G12" s="13">
        <f t="shared" si="1"/>
        <v>5.8697738518484108</v>
      </c>
      <c r="H12" s="15">
        <f>G12^2</f>
        <v>34.454245071843332</v>
      </c>
      <c r="I12" s="32">
        <v>5964590</v>
      </c>
      <c r="J12" s="13">
        <f t="shared" si="2"/>
        <v>14.777298785776932</v>
      </c>
      <c r="K12" s="14">
        <f>J12^2</f>
        <v>218.36855940412437</v>
      </c>
      <c r="L12" s="32">
        <v>7636566</v>
      </c>
      <c r="M12" s="13">
        <f t="shared" si="3"/>
        <v>16.471155236880932</v>
      </c>
      <c r="N12" s="15">
        <f>M12^2</f>
        <v>271.29895483743013</v>
      </c>
      <c r="O12" s="31">
        <f>C12+I12</f>
        <v>15237736</v>
      </c>
      <c r="P12" s="13">
        <f t="shared" si="4"/>
        <v>7.9312175067127564</v>
      </c>
      <c r="Q12" s="14">
        <f>P12^2</f>
        <v>62.904211138786913</v>
      </c>
      <c r="R12" s="33">
        <f>F12+L12</f>
        <v>17230353</v>
      </c>
      <c r="S12" s="13">
        <f t="shared" si="5"/>
        <v>8.2124712483750919</v>
      </c>
      <c r="T12" s="15">
        <f>S12^2</f>
        <v>67.444684005387543</v>
      </c>
    </row>
    <row r="13" spans="1:20" x14ac:dyDescent="0.25">
      <c r="A13" s="41" t="s">
        <v>4</v>
      </c>
      <c r="B13" s="12" t="s">
        <v>17</v>
      </c>
      <c r="C13" s="30">
        <v>14589514</v>
      </c>
      <c r="D13" s="19">
        <f t="shared" si="0"/>
        <v>9.6135218023354323</v>
      </c>
      <c r="E13" s="20">
        <f t="shared" si="6"/>
        <v>92.419801443978699</v>
      </c>
      <c r="F13" s="30">
        <v>15451995</v>
      </c>
      <c r="G13" s="19">
        <f t="shared" si="1"/>
        <v>9.4540056194589663</v>
      </c>
      <c r="H13" s="15">
        <f t="shared" si="7"/>
        <v>89.378222252761717</v>
      </c>
      <c r="I13" s="32">
        <v>952083</v>
      </c>
      <c r="J13" s="19">
        <f t="shared" si="2"/>
        <v>2.3587899520099218</v>
      </c>
      <c r="K13" s="20">
        <f t="shared" si="8"/>
        <v>5.5638900377029694</v>
      </c>
      <c r="L13" s="32">
        <v>971668</v>
      </c>
      <c r="M13" s="13">
        <f t="shared" si="3"/>
        <v>2.0957711184201933</v>
      </c>
      <c r="N13" s="15">
        <f t="shared" si="9"/>
        <v>4.3922565808042275</v>
      </c>
      <c r="O13" s="31">
        <f t="shared" si="10"/>
        <v>15541597</v>
      </c>
      <c r="P13" s="13">
        <f t="shared" si="4"/>
        <v>8.0893766769994233</v>
      </c>
      <c r="Q13" s="14">
        <f t="shared" si="11"/>
        <v>65.438015022382231</v>
      </c>
      <c r="R13" s="33">
        <f t="shared" si="12"/>
        <v>16423663</v>
      </c>
      <c r="S13" s="13">
        <f t="shared" si="5"/>
        <v>7.8279800872623913</v>
      </c>
      <c r="T13" s="15">
        <f t="shared" si="13"/>
        <v>61.277272246576516</v>
      </c>
    </row>
    <row r="14" spans="1:20" x14ac:dyDescent="0.25">
      <c r="A14" s="41" t="s">
        <v>5</v>
      </c>
      <c r="B14" s="12" t="s">
        <v>14</v>
      </c>
      <c r="C14" s="29">
        <v>14963304</v>
      </c>
      <c r="D14" s="19">
        <f t="shared" si="0"/>
        <v>9.8598246136898737</v>
      </c>
      <c r="E14" s="20">
        <f t="shared" si="6"/>
        <v>97.216141412724667</v>
      </c>
      <c r="F14" s="29">
        <v>15268675</v>
      </c>
      <c r="G14" s="19">
        <f t="shared" si="1"/>
        <v>9.3418448072040299</v>
      </c>
      <c r="H14" s="15">
        <f t="shared" si="7"/>
        <v>87.270064401884895</v>
      </c>
      <c r="I14" s="33">
        <v>0</v>
      </c>
      <c r="J14" s="13">
        <f t="shared" si="2"/>
        <v>0</v>
      </c>
      <c r="K14" s="14">
        <f t="shared" si="8"/>
        <v>0</v>
      </c>
      <c r="L14" s="33"/>
      <c r="M14" s="13">
        <f t="shared" si="3"/>
        <v>0</v>
      </c>
      <c r="N14" s="15">
        <f t="shared" si="9"/>
        <v>0</v>
      </c>
      <c r="O14" s="31">
        <f t="shared" si="10"/>
        <v>14963304</v>
      </c>
      <c r="P14" s="13">
        <f t="shared" si="4"/>
        <v>7.7883760844173322</v>
      </c>
      <c r="Q14" s="14">
        <f t="shared" si="11"/>
        <v>60.658802032323855</v>
      </c>
      <c r="R14" s="33">
        <f t="shared" si="12"/>
        <v>15268675</v>
      </c>
      <c r="S14" s="13">
        <f t="shared" si="5"/>
        <v>7.2774802952837669</v>
      </c>
      <c r="T14" s="15">
        <f t="shared" si="13"/>
        <v>52.961719448243507</v>
      </c>
    </row>
    <row r="15" spans="1:20" x14ac:dyDescent="0.25">
      <c r="A15" s="41" t="s">
        <v>6</v>
      </c>
      <c r="B15" s="12" t="s">
        <v>57</v>
      </c>
      <c r="C15" s="29">
        <v>5588007</v>
      </c>
      <c r="D15" s="19">
        <f t="shared" si="0"/>
        <v>3.6821258834326498</v>
      </c>
      <c r="E15" s="20">
        <f t="shared" si="6"/>
        <v>13.558051021444673</v>
      </c>
      <c r="F15" s="29">
        <v>5679136</v>
      </c>
      <c r="G15" s="19">
        <f t="shared" si="1"/>
        <v>3.4746700123622687</v>
      </c>
      <c r="H15" s="15">
        <f t="shared" si="7"/>
        <v>12.073331694809609</v>
      </c>
      <c r="I15" s="33">
        <v>7968173</v>
      </c>
      <c r="J15" s="13">
        <f t="shared" si="2"/>
        <v>19.741184758342239</v>
      </c>
      <c r="K15" s="14">
        <f t="shared" si="8"/>
        <v>389.71437566300392</v>
      </c>
      <c r="L15" s="33">
        <v>8626827</v>
      </c>
      <c r="M15" s="13">
        <f t="shared" si="3"/>
        <v>18.607029222128876</v>
      </c>
      <c r="N15" s="15">
        <f t="shared" si="9"/>
        <v>346.22153647315793</v>
      </c>
      <c r="O15" s="31">
        <f t="shared" si="10"/>
        <v>13556180</v>
      </c>
      <c r="P15" s="13">
        <f t="shared" si="4"/>
        <v>7.0559702661963266</v>
      </c>
      <c r="Q15" s="14">
        <f t="shared" si="11"/>
        <v>49.786716397446661</v>
      </c>
      <c r="R15" s="33">
        <f t="shared" si="12"/>
        <v>14305963</v>
      </c>
      <c r="S15" s="13">
        <f t="shared" si="5"/>
        <v>6.8186246571859481</v>
      </c>
      <c r="T15" s="15">
        <f t="shared" si="13"/>
        <v>46.493642215584188</v>
      </c>
    </row>
    <row r="16" spans="1:20" x14ac:dyDescent="0.25">
      <c r="A16" s="41" t="s">
        <v>7</v>
      </c>
      <c r="B16" s="12" t="s">
        <v>20</v>
      </c>
      <c r="C16" s="30">
        <v>10586406</v>
      </c>
      <c r="D16" s="13">
        <f t="shared" si="0"/>
        <v>6.9757392116951005</v>
      </c>
      <c r="E16" s="14">
        <f t="shared" si="6"/>
        <v>48.660937549580581</v>
      </c>
      <c r="F16" s="30">
        <v>12042413</v>
      </c>
      <c r="G16" s="13">
        <f t="shared" si="1"/>
        <v>7.3679185227438726</v>
      </c>
      <c r="H16" s="15">
        <f t="shared" si="7"/>
        <v>54.286223357792252</v>
      </c>
      <c r="I16" s="32">
        <v>0</v>
      </c>
      <c r="J16" s="13">
        <f t="shared" si="2"/>
        <v>0</v>
      </c>
      <c r="K16" s="14">
        <f t="shared" si="8"/>
        <v>0</v>
      </c>
      <c r="L16" s="32"/>
      <c r="M16" s="13">
        <f t="shared" si="3"/>
        <v>0</v>
      </c>
      <c r="N16" s="15">
        <f t="shared" si="9"/>
        <v>0</v>
      </c>
      <c r="O16" s="31">
        <f t="shared" si="10"/>
        <v>10586406</v>
      </c>
      <c r="P16" s="13">
        <f t="shared" si="4"/>
        <v>5.5102075925432077</v>
      </c>
      <c r="Q16" s="14">
        <f t="shared" si="11"/>
        <v>30.362387712920814</v>
      </c>
      <c r="R16" s="33">
        <f t="shared" si="12"/>
        <v>12042413</v>
      </c>
      <c r="S16" s="13">
        <f t="shared" si="5"/>
        <v>5.7397530116509179</v>
      </c>
      <c r="T16" s="15">
        <f t="shared" si="13"/>
        <v>32.944764634755785</v>
      </c>
    </row>
    <row r="17" spans="1:20" x14ac:dyDescent="0.25">
      <c r="A17" s="41" t="s">
        <v>8</v>
      </c>
      <c r="B17" s="12" t="s">
        <v>33</v>
      </c>
      <c r="C17" s="30">
        <v>9049476.7199999988</v>
      </c>
      <c r="D17" s="13">
        <f t="shared" si="0"/>
        <v>5.9630047818897136</v>
      </c>
      <c r="E17" s="14">
        <f>D17^2</f>
        <v>35.557426028839593</v>
      </c>
      <c r="F17" s="30">
        <v>10902359.07</v>
      </c>
      <c r="G17" s="19">
        <f t="shared" si="1"/>
        <v>6.670398476904726</v>
      </c>
      <c r="H17" s="15">
        <f>G17^2</f>
        <v>44.494215840692888</v>
      </c>
      <c r="I17" s="32">
        <v>565244.56000000006</v>
      </c>
      <c r="J17" s="13">
        <f t="shared" si="2"/>
        <v>1.4003959618607511</v>
      </c>
      <c r="K17" s="14">
        <f>J17^2</f>
        <v>1.9611088499958982</v>
      </c>
      <c r="L17" s="32">
        <v>886317.04</v>
      </c>
      <c r="M17" s="13">
        <f t="shared" si="3"/>
        <v>1.9116793536430914</v>
      </c>
      <c r="N17" s="15">
        <f>M17^2</f>
        <v>3.6545179511452677</v>
      </c>
      <c r="O17" s="31">
        <f>C17+I17</f>
        <v>9614721.2799999993</v>
      </c>
      <c r="P17" s="13">
        <f t="shared" si="4"/>
        <v>5.0044472314062718</v>
      </c>
      <c r="Q17" s="14">
        <f>P17^2</f>
        <v>25.0444920919299</v>
      </c>
      <c r="R17" s="33">
        <f>F17+L17</f>
        <v>11788676.109999999</v>
      </c>
      <c r="S17" s="13">
        <f t="shared" si="5"/>
        <v>5.6188148675643106</v>
      </c>
      <c r="T17" s="15">
        <f>S17^2</f>
        <v>31.571080515961739</v>
      </c>
    </row>
    <row r="18" spans="1:20" x14ac:dyDescent="0.25">
      <c r="A18" s="41" t="s">
        <v>34</v>
      </c>
      <c r="B18" s="12" t="s">
        <v>23</v>
      </c>
      <c r="C18" s="30">
        <v>10313627</v>
      </c>
      <c r="D18" s="13">
        <f t="shared" si="0"/>
        <v>6.7959959478880085</v>
      </c>
      <c r="E18" s="14">
        <f t="shared" si="6"/>
        <v>46.185560923710234</v>
      </c>
      <c r="F18" s="30">
        <v>10542450</v>
      </c>
      <c r="G18" s="13">
        <f t="shared" si="1"/>
        <v>6.4501950423142898</v>
      </c>
      <c r="H18" s="15">
        <f t="shared" si="7"/>
        <v>41.60501608389584</v>
      </c>
      <c r="I18" s="32">
        <v>0</v>
      </c>
      <c r="J18" s="13">
        <f t="shared" si="2"/>
        <v>0</v>
      </c>
      <c r="K18" s="14">
        <f t="shared" si="8"/>
        <v>0</v>
      </c>
      <c r="L18" s="32"/>
      <c r="M18" s="13">
        <f t="shared" si="3"/>
        <v>0</v>
      </c>
      <c r="N18" s="15">
        <f t="shared" si="9"/>
        <v>0</v>
      </c>
      <c r="O18" s="31">
        <f t="shared" si="10"/>
        <v>10313627</v>
      </c>
      <c r="P18" s="13">
        <f t="shared" si="4"/>
        <v>5.368226554135429</v>
      </c>
      <c r="Q18" s="14">
        <f t="shared" si="11"/>
        <v>28.817856336524741</v>
      </c>
      <c r="R18" s="33">
        <f t="shared" si="12"/>
        <v>10542450</v>
      </c>
      <c r="S18" s="13">
        <f t="shared" si="5"/>
        <v>5.0248284241438341</v>
      </c>
      <c r="T18" s="15">
        <f t="shared" si="13"/>
        <v>25.248900692083808</v>
      </c>
    </row>
    <row r="19" spans="1:20" x14ac:dyDescent="0.25">
      <c r="A19" s="41" t="s">
        <v>35</v>
      </c>
      <c r="B19" s="12" t="s">
        <v>13</v>
      </c>
      <c r="C19" s="29">
        <v>9206423</v>
      </c>
      <c r="D19" s="19">
        <f t="shared" si="0"/>
        <v>6.0664219679985489</v>
      </c>
      <c r="E19" s="20">
        <f t="shared" si="6"/>
        <v>36.801475493815389</v>
      </c>
      <c r="F19" s="29">
        <v>9429196</v>
      </c>
      <c r="G19" s="19">
        <f t="shared" si="1"/>
        <v>5.7690720176249091</v>
      </c>
      <c r="H19" s="15">
        <f t="shared" si="7"/>
        <v>33.282191944542738</v>
      </c>
      <c r="I19" s="33">
        <v>1068369</v>
      </c>
      <c r="J19" s="13">
        <f t="shared" si="2"/>
        <v>2.6468890445884319</v>
      </c>
      <c r="K19" s="14">
        <f t="shared" si="8"/>
        <v>7.006021614362262</v>
      </c>
      <c r="L19" s="33">
        <v>953532</v>
      </c>
      <c r="M19" s="13">
        <f t="shared" si="3"/>
        <v>2.0566539456784043</v>
      </c>
      <c r="N19" s="15">
        <f t="shared" si="9"/>
        <v>4.2298254522745484</v>
      </c>
      <c r="O19" s="31">
        <f t="shared" si="10"/>
        <v>10274792</v>
      </c>
      <c r="P19" s="13">
        <f t="shared" si="4"/>
        <v>5.3480129980091657</v>
      </c>
      <c r="Q19" s="14">
        <f t="shared" si="11"/>
        <v>28.601243026874986</v>
      </c>
      <c r="R19" s="33">
        <f t="shared" si="12"/>
        <v>10382728</v>
      </c>
      <c r="S19" s="13">
        <f t="shared" si="5"/>
        <v>4.9487004230092682</v>
      </c>
      <c r="T19" s="15">
        <f t="shared" si="13"/>
        <v>24.489635876692109</v>
      </c>
    </row>
    <row r="20" spans="1:20" x14ac:dyDescent="0.25">
      <c r="A20" s="41" t="s">
        <v>36</v>
      </c>
      <c r="B20" s="12" t="s">
        <v>56</v>
      </c>
      <c r="C20" s="30">
        <v>126869</v>
      </c>
      <c r="D20" s="19">
        <f t="shared" si="0"/>
        <v>8.3598254029606064E-2</v>
      </c>
      <c r="E20" s="20">
        <f t="shared" si="6"/>
        <v>6.9886680767985467E-3</v>
      </c>
      <c r="F20" s="30">
        <v>230445</v>
      </c>
      <c r="G20" s="19">
        <f t="shared" si="1"/>
        <v>0.14099333613402162</v>
      </c>
      <c r="H20" s="15">
        <f t="shared" si="7"/>
        <v>1.9879120834201208E-2</v>
      </c>
      <c r="I20" s="32">
        <v>8097719</v>
      </c>
      <c r="J20" s="13">
        <f t="shared" si="2"/>
        <v>20.062135561080108</v>
      </c>
      <c r="K20" s="14">
        <f t="shared" si="8"/>
        <v>402.48928327115505</v>
      </c>
      <c r="L20" s="32">
        <v>7716762</v>
      </c>
      <c r="M20" s="13">
        <f t="shared" si="3"/>
        <v>16.644128372368389</v>
      </c>
      <c r="N20" s="15">
        <f t="shared" si="9"/>
        <v>277.02700927587841</v>
      </c>
      <c r="O20" s="31">
        <f t="shared" si="10"/>
        <v>8224588</v>
      </c>
      <c r="P20" s="13">
        <f t="shared" si="4"/>
        <v>4.2808850560936129</v>
      </c>
      <c r="Q20" s="14">
        <f t="shared" si="11"/>
        <v>18.325976863485614</v>
      </c>
      <c r="R20" s="33">
        <f t="shared" si="12"/>
        <v>7947207</v>
      </c>
      <c r="S20" s="13">
        <f t="shared" si="5"/>
        <v>3.7878625581487082</v>
      </c>
      <c r="T20" s="15">
        <f t="shared" si="13"/>
        <v>14.347902759424876</v>
      </c>
    </row>
    <row r="21" spans="1:20" x14ac:dyDescent="0.25">
      <c r="A21" s="41" t="s">
        <v>37</v>
      </c>
      <c r="B21" s="12" t="s">
        <v>15</v>
      </c>
      <c r="C21" s="29">
        <v>2412232.71</v>
      </c>
      <c r="D21" s="19">
        <f t="shared" si="0"/>
        <v>1.5895013192277472</v>
      </c>
      <c r="E21" s="20">
        <f t="shared" si="6"/>
        <v>2.5265144438267488</v>
      </c>
      <c r="F21" s="29">
        <v>2250697.7799999998</v>
      </c>
      <c r="G21" s="19">
        <f t="shared" si="1"/>
        <v>1.3770461005083046</v>
      </c>
      <c r="H21" s="15">
        <f t="shared" si="7"/>
        <v>1.8962559629251277</v>
      </c>
      <c r="I21" s="33">
        <v>5518148.9500000002</v>
      </c>
      <c r="J21" s="13">
        <f t="shared" si="2"/>
        <v>13.671239058941396</v>
      </c>
      <c r="K21" s="14">
        <f t="shared" si="8"/>
        <v>186.90277740672482</v>
      </c>
      <c r="L21" s="33">
        <v>5666167.9000000004</v>
      </c>
      <c r="M21" s="13">
        <f t="shared" si="3"/>
        <v>12.221243302176873</v>
      </c>
      <c r="N21" s="15">
        <f t="shared" si="9"/>
        <v>149.35878785100309</v>
      </c>
      <c r="O21" s="31">
        <f t="shared" si="10"/>
        <v>7930381.6600000001</v>
      </c>
      <c r="P21" s="13">
        <f t="shared" si="4"/>
        <v>4.1277511210789966</v>
      </c>
      <c r="Q21" s="14">
        <f t="shared" si="11"/>
        <v>17.038329317568913</v>
      </c>
      <c r="R21" s="33">
        <f t="shared" si="12"/>
        <v>7916865.6799999997</v>
      </c>
      <c r="S21" s="13">
        <f t="shared" si="5"/>
        <v>3.7734010309740906</v>
      </c>
      <c r="T21" s="15">
        <f t="shared" si="13"/>
        <v>14.23855534055633</v>
      </c>
    </row>
    <row r="22" spans="1:20" x14ac:dyDescent="0.25">
      <c r="A22" s="41" t="s">
        <v>38</v>
      </c>
      <c r="B22" s="12" t="s">
        <v>29</v>
      </c>
      <c r="C22" s="30">
        <v>6196616.3399999999</v>
      </c>
      <c r="D22" s="13">
        <f t="shared" si="0"/>
        <v>4.0831590610419228</v>
      </c>
      <c r="E22" s="14">
        <f t="shared" si="6"/>
        <v>16.672187917768756</v>
      </c>
      <c r="F22" s="30">
        <v>6896344.6999999993</v>
      </c>
      <c r="G22" s="13">
        <f t="shared" si="1"/>
        <v>4.2193957186451367</v>
      </c>
      <c r="H22" s="15">
        <f t="shared" si="7"/>
        <v>17.803300230520911</v>
      </c>
      <c r="I22" s="32">
        <v>0</v>
      </c>
      <c r="J22" s="13">
        <f t="shared" si="2"/>
        <v>0</v>
      </c>
      <c r="K22" s="14">
        <f t="shared" si="8"/>
        <v>0</v>
      </c>
      <c r="L22" s="32"/>
      <c r="M22" s="13">
        <f t="shared" si="3"/>
        <v>0</v>
      </c>
      <c r="N22" s="15">
        <f t="shared" si="9"/>
        <v>0</v>
      </c>
      <c r="O22" s="31">
        <f t="shared" si="10"/>
        <v>6196616.3399999999</v>
      </c>
      <c r="P22" s="13">
        <f t="shared" si="4"/>
        <v>3.2253290120126987</v>
      </c>
      <c r="Q22" s="14">
        <f t="shared" si="11"/>
        <v>10.402747235730811</v>
      </c>
      <c r="R22" s="33">
        <f t="shared" si="12"/>
        <v>6896344.6999999993</v>
      </c>
      <c r="S22" s="13">
        <f t="shared" si="5"/>
        <v>3.2869920057722517</v>
      </c>
      <c r="T22" s="15">
        <f t="shared" si="13"/>
        <v>10.80431644601069</v>
      </c>
    </row>
    <row r="23" spans="1:20" x14ac:dyDescent="0.25">
      <c r="A23" s="41" t="s">
        <v>39</v>
      </c>
      <c r="B23" s="12" t="s">
        <v>25</v>
      </c>
      <c r="C23" s="30">
        <v>6029907.8199999994</v>
      </c>
      <c r="D23" s="13">
        <f t="shared" si="0"/>
        <v>3.9733092064370963</v>
      </c>
      <c r="E23" s="14">
        <f t="shared" si="6"/>
        <v>15.787186049957787</v>
      </c>
      <c r="F23" s="30">
        <v>6602699.8600000003</v>
      </c>
      <c r="G23" s="13">
        <f t="shared" si="1"/>
        <v>4.0397347772919252</v>
      </c>
      <c r="H23" s="15">
        <f t="shared" si="7"/>
        <v>16.319457070861841</v>
      </c>
      <c r="I23" s="32">
        <v>0</v>
      </c>
      <c r="J23" s="13">
        <f t="shared" si="2"/>
        <v>0</v>
      </c>
      <c r="K23" s="14">
        <f t="shared" si="8"/>
        <v>0</v>
      </c>
      <c r="L23" s="32"/>
      <c r="M23" s="13">
        <f t="shared" si="3"/>
        <v>0</v>
      </c>
      <c r="N23" s="15">
        <f t="shared" si="9"/>
        <v>0</v>
      </c>
      <c r="O23" s="31">
        <f t="shared" si="10"/>
        <v>6029907.8199999994</v>
      </c>
      <c r="P23" s="13">
        <f t="shared" si="4"/>
        <v>3.1385574908141312</v>
      </c>
      <c r="Q23" s="14">
        <f t="shared" si="11"/>
        <v>9.8505431231454956</v>
      </c>
      <c r="R23" s="33">
        <f t="shared" si="12"/>
        <v>6602699.8600000003</v>
      </c>
      <c r="S23" s="13">
        <f t="shared" si="5"/>
        <v>3.147032609366752</v>
      </c>
      <c r="T23" s="15">
        <f t="shared" si="13"/>
        <v>9.903814244417708</v>
      </c>
    </row>
    <row r="24" spans="1:20" x14ac:dyDescent="0.25">
      <c r="A24" s="41" t="s">
        <v>40</v>
      </c>
      <c r="B24" s="12" t="s">
        <v>24</v>
      </c>
      <c r="C24" s="30">
        <v>5082354.0699999994</v>
      </c>
      <c r="D24" s="13">
        <f t="shared" si="0"/>
        <v>3.3489341494948506</v>
      </c>
      <c r="E24" s="14">
        <f t="shared" si="6"/>
        <v>11.215359937652797</v>
      </c>
      <c r="F24" s="30">
        <v>5513694.3599999994</v>
      </c>
      <c r="G24" s="13">
        <f t="shared" si="1"/>
        <v>3.3734477304334618</v>
      </c>
      <c r="H24" s="15">
        <f t="shared" si="7"/>
        <v>11.380149589966674</v>
      </c>
      <c r="I24" s="32">
        <v>0</v>
      </c>
      <c r="J24" s="13">
        <f t="shared" si="2"/>
        <v>0</v>
      </c>
      <c r="K24" s="14">
        <f t="shared" si="8"/>
        <v>0</v>
      </c>
      <c r="L24" s="32"/>
      <c r="M24" s="13">
        <f t="shared" si="3"/>
        <v>0</v>
      </c>
      <c r="N24" s="15">
        <f t="shared" si="9"/>
        <v>0</v>
      </c>
      <c r="O24" s="31">
        <f t="shared" si="10"/>
        <v>5082354.0699999994</v>
      </c>
      <c r="P24" s="13">
        <f t="shared" si="4"/>
        <v>2.6453572614262928</v>
      </c>
      <c r="Q24" s="14">
        <f t="shared" si="11"/>
        <v>6.9979150405808159</v>
      </c>
      <c r="R24" s="33">
        <f t="shared" si="12"/>
        <v>5513694.3599999994</v>
      </c>
      <c r="S24" s="13">
        <f t="shared" si="5"/>
        <v>2.627981934196467</v>
      </c>
      <c r="T24" s="15">
        <f t="shared" si="13"/>
        <v>6.9062890464630033</v>
      </c>
    </row>
    <row r="25" spans="1:20" x14ac:dyDescent="0.25">
      <c r="A25" s="41" t="s">
        <v>41</v>
      </c>
      <c r="B25" s="12" t="s">
        <v>22</v>
      </c>
      <c r="C25" s="30">
        <v>3031355</v>
      </c>
      <c r="D25" s="13">
        <f t="shared" si="0"/>
        <v>1.9974618334180647</v>
      </c>
      <c r="E25" s="14">
        <f>D25^2</f>
        <v>3.9898537759618566</v>
      </c>
      <c r="F25" s="30">
        <v>3966901</v>
      </c>
      <c r="G25" s="13">
        <f t="shared" si="1"/>
        <v>2.4270719959356315</v>
      </c>
      <c r="H25" s="15">
        <f>G25^2</f>
        <v>5.8906784734549698</v>
      </c>
      <c r="I25" s="32">
        <v>0</v>
      </c>
      <c r="J25" s="13">
        <f t="shared" si="2"/>
        <v>0</v>
      </c>
      <c r="K25" s="14">
        <f>J25^2</f>
        <v>0</v>
      </c>
      <c r="L25" s="32"/>
      <c r="M25" s="13">
        <f t="shared" si="3"/>
        <v>0</v>
      </c>
      <c r="N25" s="15">
        <f>M25^2</f>
        <v>0</v>
      </c>
      <c r="O25" s="31">
        <f>C25+I25</f>
        <v>3031355</v>
      </c>
      <c r="P25" s="13">
        <f t="shared" si="4"/>
        <v>1.5778154868322465</v>
      </c>
      <c r="Q25" s="14">
        <f>P25^2</f>
        <v>2.4895017104876791</v>
      </c>
      <c r="R25" s="33">
        <f>F25+L25</f>
        <v>3966901</v>
      </c>
      <c r="S25" s="13">
        <f t="shared" si="5"/>
        <v>1.8907366789090392</v>
      </c>
      <c r="T25" s="15">
        <f>S25^2</f>
        <v>3.574885188971983</v>
      </c>
    </row>
    <row r="26" spans="1:20" x14ac:dyDescent="0.25">
      <c r="A26" s="41" t="s">
        <v>42</v>
      </c>
      <c r="B26" s="12" t="s">
        <v>16</v>
      </c>
      <c r="C26" s="30">
        <v>3428628.1</v>
      </c>
      <c r="D26" s="19">
        <f t="shared" si="0"/>
        <v>2.2592384497146312</v>
      </c>
      <c r="E26" s="20">
        <f>D26^2</f>
        <v>5.1041583726689703</v>
      </c>
      <c r="F26" s="30">
        <v>3745020.36</v>
      </c>
      <c r="G26" s="19">
        <f t="shared" si="1"/>
        <v>2.2913185985646671</v>
      </c>
      <c r="H26" s="15">
        <f>G26^2</f>
        <v>5.2501409201283504</v>
      </c>
      <c r="I26" s="32">
        <v>0</v>
      </c>
      <c r="J26" s="19">
        <f t="shared" si="2"/>
        <v>0</v>
      </c>
      <c r="K26" s="20">
        <f>J26^2</f>
        <v>0</v>
      </c>
      <c r="L26" s="32"/>
      <c r="M26" s="13">
        <f t="shared" si="3"/>
        <v>0</v>
      </c>
      <c r="N26" s="15">
        <f>M26^2</f>
        <v>0</v>
      </c>
      <c r="O26" s="31">
        <f>C26+I26</f>
        <v>3428628.1</v>
      </c>
      <c r="P26" s="13">
        <f t="shared" si="4"/>
        <v>1.7845955075430693</v>
      </c>
      <c r="Q26" s="14">
        <f>P26^2</f>
        <v>3.184781125542905</v>
      </c>
      <c r="R26" s="33">
        <f>F26+L26</f>
        <v>3745020.36</v>
      </c>
      <c r="S26" s="13">
        <f t="shared" si="5"/>
        <v>1.7849821202780545</v>
      </c>
      <c r="T26" s="15">
        <f>S26^2</f>
        <v>3.1861611697123391</v>
      </c>
    </row>
    <row r="27" spans="1:20" x14ac:dyDescent="0.25">
      <c r="A27" s="41" t="s">
        <v>43</v>
      </c>
      <c r="B27" s="12" t="s">
        <v>21</v>
      </c>
      <c r="C27" s="30">
        <v>3587893.5599999996</v>
      </c>
      <c r="D27" s="13">
        <f t="shared" si="0"/>
        <v>2.3641838215802724</v>
      </c>
      <c r="E27" s="14">
        <f t="shared" si="6"/>
        <v>5.5893651422219017</v>
      </c>
      <c r="F27" s="30">
        <v>3560026.07</v>
      </c>
      <c r="G27" s="13">
        <f t="shared" si="1"/>
        <v>2.1781334042109397</v>
      </c>
      <c r="H27" s="15">
        <f t="shared" si="7"/>
        <v>4.7442651265395366</v>
      </c>
      <c r="I27" s="32">
        <v>0</v>
      </c>
      <c r="J27" s="13">
        <f t="shared" si="2"/>
        <v>0</v>
      </c>
      <c r="K27" s="14">
        <f t="shared" si="8"/>
        <v>0</v>
      </c>
      <c r="L27" s="32"/>
      <c r="M27" s="13">
        <f t="shared" si="3"/>
        <v>0</v>
      </c>
      <c r="N27" s="15">
        <f t="shared" si="9"/>
        <v>0</v>
      </c>
      <c r="O27" s="31">
        <f t="shared" si="10"/>
        <v>3587893.5599999996</v>
      </c>
      <c r="P27" s="13">
        <f t="shared" si="4"/>
        <v>1.8674929277744379</v>
      </c>
      <c r="Q27" s="14">
        <f t="shared" si="11"/>
        <v>3.4875298352875417</v>
      </c>
      <c r="R27" s="33">
        <f t="shared" si="12"/>
        <v>3560026.07</v>
      </c>
      <c r="S27" s="13">
        <f t="shared" si="5"/>
        <v>1.6968086343524573</v>
      </c>
      <c r="T27" s="15">
        <f t="shared" si="13"/>
        <v>2.8791595416130513</v>
      </c>
    </row>
    <row r="28" spans="1:20" x14ac:dyDescent="0.25">
      <c r="A28" s="41" t="s">
        <v>44</v>
      </c>
      <c r="B28" s="12" t="s">
        <v>54</v>
      </c>
      <c r="C28" s="30">
        <v>2310526.56</v>
      </c>
      <c r="D28" s="13">
        <f t="shared" si="0"/>
        <v>1.5224837139492848</v>
      </c>
      <c r="E28" s="14">
        <f>D28^2</f>
        <v>2.3179566592408078</v>
      </c>
      <c r="F28" s="30">
        <v>3523840.6399999997</v>
      </c>
      <c r="G28" s="13">
        <f t="shared" si="1"/>
        <v>2.1559940455998001</v>
      </c>
      <c r="H28" s="15">
        <f>G28^2</f>
        <v>4.6483103246617929</v>
      </c>
      <c r="I28" s="32">
        <v>0</v>
      </c>
      <c r="J28" s="13">
        <f t="shared" si="2"/>
        <v>0</v>
      </c>
      <c r="K28" s="14">
        <f>J28^2</f>
        <v>0</v>
      </c>
      <c r="L28" s="32"/>
      <c r="M28" s="13">
        <f t="shared" si="3"/>
        <v>0</v>
      </c>
      <c r="N28" s="15">
        <f>M28^2</f>
        <v>0</v>
      </c>
      <c r="O28" s="31">
        <f>C28+I28</f>
        <v>2310526.56</v>
      </c>
      <c r="P28" s="13">
        <f t="shared" si="4"/>
        <v>1.2026254229891373</v>
      </c>
      <c r="Q28" s="14">
        <f>P28^2</f>
        <v>1.4463079080198016</v>
      </c>
      <c r="R28" s="33">
        <f>F28+L28</f>
        <v>3523840.6399999997</v>
      </c>
      <c r="S28" s="13">
        <f t="shared" si="5"/>
        <v>1.6795616398489155</v>
      </c>
      <c r="T28" s="15">
        <f>S28^2</f>
        <v>2.8209273020519783</v>
      </c>
    </row>
    <row r="29" spans="1:20" x14ac:dyDescent="0.25">
      <c r="A29" s="41" t="s">
        <v>45</v>
      </c>
      <c r="B29" s="12" t="s">
        <v>28</v>
      </c>
      <c r="C29" s="30">
        <v>3009690.32</v>
      </c>
      <c r="D29" s="13">
        <f t="shared" si="0"/>
        <v>1.9831862466150625</v>
      </c>
      <c r="E29" s="14">
        <f t="shared" si="6"/>
        <v>3.9330276887631395</v>
      </c>
      <c r="F29" s="30">
        <v>3425425.09</v>
      </c>
      <c r="G29" s="13">
        <f t="shared" si="1"/>
        <v>2.0957803862799422</v>
      </c>
      <c r="H29" s="15">
        <f t="shared" si="7"/>
        <v>4.3922954275157036</v>
      </c>
      <c r="I29" s="32">
        <v>0</v>
      </c>
      <c r="J29" s="13">
        <f t="shared" si="2"/>
        <v>0</v>
      </c>
      <c r="K29" s="14">
        <f t="shared" si="8"/>
        <v>0</v>
      </c>
      <c r="L29" s="32"/>
      <c r="M29" s="13">
        <f t="shared" si="3"/>
        <v>0</v>
      </c>
      <c r="N29" s="15">
        <f t="shared" si="9"/>
        <v>0</v>
      </c>
      <c r="O29" s="31">
        <f t="shared" si="10"/>
        <v>3009690.32</v>
      </c>
      <c r="P29" s="13">
        <f t="shared" si="4"/>
        <v>1.5665390551304943</v>
      </c>
      <c r="Q29" s="14">
        <f t="shared" si="11"/>
        <v>2.4540446112491416</v>
      </c>
      <c r="R29" s="33">
        <f t="shared" si="12"/>
        <v>3425425.09</v>
      </c>
      <c r="S29" s="13">
        <f t="shared" si="5"/>
        <v>1.6326540184688998</v>
      </c>
      <c r="T29" s="15">
        <f t="shared" si="13"/>
        <v>2.6655591440226467</v>
      </c>
    </row>
    <row r="30" spans="1:20" x14ac:dyDescent="0.25">
      <c r="A30" s="41" t="s">
        <v>46</v>
      </c>
      <c r="B30" s="12" t="s">
        <v>32</v>
      </c>
      <c r="C30" s="30">
        <v>2844800</v>
      </c>
      <c r="D30" s="13">
        <f t="shared" si="0"/>
        <v>1.8745344651839559</v>
      </c>
      <c r="E30" s="14">
        <f t="shared" si="6"/>
        <v>3.5138794611624999</v>
      </c>
      <c r="F30" s="30">
        <v>3099795.17</v>
      </c>
      <c r="G30" s="13">
        <f t="shared" si="1"/>
        <v>1.8965499895872193</v>
      </c>
      <c r="H30" s="15">
        <f t="shared" si="7"/>
        <v>3.5969018630032816</v>
      </c>
      <c r="I30" s="32">
        <v>0</v>
      </c>
      <c r="J30" s="13">
        <f t="shared" si="2"/>
        <v>0</v>
      </c>
      <c r="K30" s="14">
        <f t="shared" si="8"/>
        <v>0</v>
      </c>
      <c r="L30" s="32"/>
      <c r="M30" s="13">
        <f t="shared" si="3"/>
        <v>0</v>
      </c>
      <c r="N30" s="15">
        <f t="shared" si="9"/>
        <v>0</v>
      </c>
      <c r="O30" s="31">
        <f t="shared" si="10"/>
        <v>2844800</v>
      </c>
      <c r="P30" s="13">
        <f t="shared" si="4"/>
        <v>1.4807139041584951</v>
      </c>
      <c r="Q30" s="14">
        <f t="shared" si="11"/>
        <v>2.1925136659682929</v>
      </c>
      <c r="R30" s="33">
        <f t="shared" si="12"/>
        <v>3099795.17</v>
      </c>
      <c r="S30" s="13">
        <f t="shared" si="5"/>
        <v>1.477449632603405</v>
      </c>
      <c r="T30" s="15">
        <f t="shared" si="13"/>
        <v>2.1828574168799366</v>
      </c>
    </row>
    <row r="31" spans="1:20" x14ac:dyDescent="0.25">
      <c r="A31" s="41" t="s">
        <v>47</v>
      </c>
      <c r="B31" s="12" t="s">
        <v>26</v>
      </c>
      <c r="C31" s="30">
        <v>2500964.83</v>
      </c>
      <c r="D31" s="13">
        <f t="shared" si="0"/>
        <v>1.6479698994825414</v>
      </c>
      <c r="E31" s="14">
        <f>D31^2</f>
        <v>2.7158047896004973</v>
      </c>
      <c r="F31" s="30">
        <v>2528764.6800000002</v>
      </c>
      <c r="G31" s="13">
        <f t="shared" si="1"/>
        <v>1.5471759792188229</v>
      </c>
      <c r="H31" s="15">
        <f>G31^2</f>
        <v>2.3937535106717234</v>
      </c>
      <c r="I31" s="32">
        <v>0</v>
      </c>
      <c r="J31" s="13">
        <f t="shared" si="2"/>
        <v>0</v>
      </c>
      <c r="K31" s="14">
        <f>J31^2</f>
        <v>0</v>
      </c>
      <c r="L31" s="32"/>
      <c r="M31" s="13">
        <f t="shared" si="3"/>
        <v>0</v>
      </c>
      <c r="N31" s="15">
        <f>M31^2</f>
        <v>0</v>
      </c>
      <c r="O31" s="31">
        <f>C31+I31</f>
        <v>2500964.83</v>
      </c>
      <c r="P31" s="13">
        <f t="shared" si="4"/>
        <v>1.3017482415608785</v>
      </c>
      <c r="Q31" s="14">
        <f>P31^2</f>
        <v>1.6945484844068395</v>
      </c>
      <c r="R31" s="33">
        <f>F31+L31</f>
        <v>2528764.6800000002</v>
      </c>
      <c r="S31" s="13">
        <f t="shared" si="5"/>
        <v>1.2052804274181987</v>
      </c>
      <c r="T31" s="15">
        <f>S31^2</f>
        <v>1.4527009087173959</v>
      </c>
    </row>
    <row r="32" spans="1:20" x14ac:dyDescent="0.25">
      <c r="A32" s="41" t="s">
        <v>48</v>
      </c>
      <c r="B32" s="12" t="s">
        <v>30</v>
      </c>
      <c r="C32" s="30">
        <v>2622258.04</v>
      </c>
      <c r="D32" s="13">
        <f t="shared" si="0"/>
        <v>1.7278940778211924</v>
      </c>
      <c r="E32" s="14">
        <f t="shared" si="6"/>
        <v>2.9856179441695492</v>
      </c>
      <c r="F32" s="30">
        <v>2410976.9300000002</v>
      </c>
      <c r="G32" s="13">
        <f t="shared" si="1"/>
        <v>1.4751098123320601</v>
      </c>
      <c r="H32" s="15">
        <f t="shared" si="7"/>
        <v>2.1759489584383256</v>
      </c>
      <c r="I32" s="32">
        <v>0</v>
      </c>
      <c r="J32" s="13">
        <f t="shared" si="2"/>
        <v>0</v>
      </c>
      <c r="K32" s="14">
        <f t="shared" si="8"/>
        <v>0</v>
      </c>
      <c r="L32" s="32"/>
      <c r="M32" s="13">
        <f t="shared" si="3"/>
        <v>0</v>
      </c>
      <c r="N32" s="15">
        <f t="shared" si="9"/>
        <v>0</v>
      </c>
      <c r="O32" s="31">
        <f t="shared" si="10"/>
        <v>2622258.04</v>
      </c>
      <c r="P32" s="13">
        <f t="shared" si="4"/>
        <v>1.3648811656775182</v>
      </c>
      <c r="Q32" s="14">
        <f t="shared" si="11"/>
        <v>1.8629005964212209</v>
      </c>
      <c r="R32" s="33">
        <f t="shared" si="12"/>
        <v>2410976.9300000002</v>
      </c>
      <c r="S32" s="13">
        <f t="shared" si="5"/>
        <v>1.1491394702198292</v>
      </c>
      <c r="T32" s="15">
        <f t="shared" si="13"/>
        <v>1.3205215220171098</v>
      </c>
    </row>
    <row r="33" spans="1:20" x14ac:dyDescent="0.25">
      <c r="A33" s="41" t="s">
        <v>49</v>
      </c>
      <c r="B33" s="12" t="s">
        <v>27</v>
      </c>
      <c r="C33" s="30">
        <v>726104.68</v>
      </c>
      <c r="D33" s="13">
        <f t="shared" si="0"/>
        <v>0.47845481158301734</v>
      </c>
      <c r="E33" s="14">
        <f t="shared" si="6"/>
        <v>0.22891900672694063</v>
      </c>
      <c r="F33" s="30">
        <v>1309467.97</v>
      </c>
      <c r="G33" s="13">
        <f t="shared" si="1"/>
        <v>0.80117276422115891</v>
      </c>
      <c r="H33" s="15">
        <f t="shared" si="7"/>
        <v>0.64187779812977264</v>
      </c>
      <c r="I33" s="32">
        <v>0</v>
      </c>
      <c r="J33" s="13">
        <f t="shared" si="2"/>
        <v>0</v>
      </c>
      <c r="K33" s="14">
        <f t="shared" si="8"/>
        <v>0</v>
      </c>
      <c r="L33" s="32"/>
      <c r="M33" s="13">
        <f t="shared" si="3"/>
        <v>0</v>
      </c>
      <c r="N33" s="15">
        <f t="shared" si="9"/>
        <v>0</v>
      </c>
      <c r="O33" s="31">
        <f t="shared" si="10"/>
        <v>726104.68</v>
      </c>
      <c r="P33" s="13">
        <f t="shared" si="4"/>
        <v>0.37793633842468888</v>
      </c>
      <c r="Q33" s="14">
        <f t="shared" si="11"/>
        <v>0.14283587590186098</v>
      </c>
      <c r="R33" s="33">
        <f t="shared" si="12"/>
        <v>1309467.97</v>
      </c>
      <c r="S33" s="13">
        <f t="shared" si="5"/>
        <v>0.62412929405991258</v>
      </c>
      <c r="T33" s="15">
        <f t="shared" si="13"/>
        <v>0.38953737570372482</v>
      </c>
    </row>
    <row r="34" spans="1:20" x14ac:dyDescent="0.25">
      <c r="A34" s="43" t="s">
        <v>50</v>
      </c>
      <c r="B34" s="12" t="s">
        <v>31</v>
      </c>
      <c r="C34" s="30">
        <v>712578.77</v>
      </c>
      <c r="D34" s="13">
        <f t="shared" si="0"/>
        <v>0.46954213425316055</v>
      </c>
      <c r="E34" s="14">
        <f t="shared" si="6"/>
        <v>0.22046981583901304</v>
      </c>
      <c r="F34" s="30">
        <v>727218.13</v>
      </c>
      <c r="G34" s="13">
        <f t="shared" si="1"/>
        <v>0.44493441057885674</v>
      </c>
      <c r="H34" s="15">
        <f t="shared" si="7"/>
        <v>0.19796662971715467</v>
      </c>
      <c r="I34" s="32">
        <v>0</v>
      </c>
      <c r="J34" s="13">
        <f t="shared" si="2"/>
        <v>0</v>
      </c>
      <c r="K34" s="14">
        <f t="shared" si="8"/>
        <v>0</v>
      </c>
      <c r="L34" s="32"/>
      <c r="M34" s="13">
        <f t="shared" si="3"/>
        <v>0</v>
      </c>
      <c r="N34" s="15">
        <f t="shared" si="9"/>
        <v>0</v>
      </c>
      <c r="O34" s="31">
        <f t="shared" si="10"/>
        <v>712578.77</v>
      </c>
      <c r="P34" s="13">
        <f t="shared" si="4"/>
        <v>0.37089612364565466</v>
      </c>
      <c r="Q34" s="14">
        <f t="shared" si="11"/>
        <v>0.13756393453537274</v>
      </c>
      <c r="R34" s="33">
        <f t="shared" si="12"/>
        <v>727218.13</v>
      </c>
      <c r="S34" s="13">
        <f t="shared" si="5"/>
        <v>0.34661263085684313</v>
      </c>
      <c r="T34" s="15">
        <f t="shared" si="13"/>
        <v>0.1201403158695022</v>
      </c>
    </row>
    <row r="35" spans="1:20" x14ac:dyDescent="0.25">
      <c r="A35" s="3"/>
      <c r="B35" s="2" t="s">
        <v>52</v>
      </c>
      <c r="C35" s="37">
        <f t="shared" ref="C35:N35" si="14">SUM(C10:C34)</f>
        <v>151760346.51999998</v>
      </c>
      <c r="D35" s="23">
        <f t="shared" si="14"/>
        <v>100.00000000000003</v>
      </c>
      <c r="E35" s="23">
        <f t="shared" si="14"/>
        <v>615.53216857624557</v>
      </c>
      <c r="F35" s="38">
        <f t="shared" si="14"/>
        <v>163443894.80999997</v>
      </c>
      <c r="G35" s="39">
        <f t="shared" si="14"/>
        <v>100.00000000000001</v>
      </c>
      <c r="H35" s="39">
        <f t="shared" si="14"/>
        <v>605.58650631134992</v>
      </c>
      <c r="I35" s="40">
        <f t="shared" si="14"/>
        <v>40363195.510000005</v>
      </c>
      <c r="J35" s="39">
        <f t="shared" si="14"/>
        <v>100</v>
      </c>
      <c r="K35" s="40">
        <f t="shared" si="14"/>
        <v>1757.9025110823334</v>
      </c>
      <c r="L35" s="40">
        <f t="shared" si="14"/>
        <v>46363268.939999998</v>
      </c>
      <c r="M35" s="24">
        <f t="shared" si="14"/>
        <v>100.00000000000001</v>
      </c>
      <c r="N35" s="26">
        <f t="shared" si="14"/>
        <v>1639.6547865865471</v>
      </c>
      <c r="O35" s="26">
        <f>C35+I35</f>
        <v>192123542.02999997</v>
      </c>
      <c r="P35" s="16">
        <f>SUM(P10:P34)</f>
        <v>100.00000000000001</v>
      </c>
      <c r="Q35" s="16">
        <f>SUM(Q10:Q34)</f>
        <v>588.4062716711511</v>
      </c>
      <c r="R35" s="25">
        <f>SUM(R10:R34)</f>
        <v>209807163.75000003</v>
      </c>
      <c r="S35" s="16">
        <f>SUM(S10:S34)</f>
        <v>99.999999999999972</v>
      </c>
      <c r="T35" s="18">
        <f>SUM(T10:T34)</f>
        <v>588.94074064584345</v>
      </c>
    </row>
    <row r="36" spans="1:20" x14ac:dyDescent="0.25"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27"/>
      <c r="N36" s="27"/>
      <c r="O36" s="27"/>
      <c r="P36" s="17"/>
      <c r="Q36" s="17"/>
      <c r="R36" s="17"/>
      <c r="S36" s="17"/>
      <c r="T36" s="17"/>
    </row>
    <row r="38" spans="1:20" x14ac:dyDescent="0.25">
      <c r="B38" s="34" t="s">
        <v>61</v>
      </c>
    </row>
    <row r="40" spans="1:20" x14ac:dyDescent="0.25">
      <c r="B40" s="34" t="s">
        <v>62</v>
      </c>
    </row>
    <row r="41" spans="1:20" x14ac:dyDescent="0.25">
      <c r="B41" s="35"/>
    </row>
    <row r="42" spans="1:20" x14ac:dyDescent="0.25">
      <c r="B42" s="34" t="s">
        <v>63</v>
      </c>
    </row>
  </sheetData>
  <sortState ref="A10:T34">
    <sortCondition descending="1" ref="R10:R34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2021-11-18T13:43:51Z</cp:lastPrinted>
  <dcterms:created xsi:type="dcterms:W3CDTF">2018-01-08T12:56:16Z</dcterms:created>
  <dcterms:modified xsi:type="dcterms:W3CDTF">2022-05-27T09:42:52Z</dcterms:modified>
</cp:coreProperties>
</file>