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N36" i="41" l="1"/>
  <c r="L36" i="41"/>
  <c r="J36" i="41"/>
  <c r="H36" i="41"/>
  <c r="F36" i="41"/>
  <c r="D36" i="41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N15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4" i="41" l="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<sst xmlns="http://schemas.openxmlformats.org/spreadsheetml/2006/main" count="174" uniqueCount="65">
  <si>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</si>
  <si>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</si>
  <si>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</si>
  <si>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</si>
  <si>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</si>
  <si>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</si>
  <si>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</si>
  <si>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</si>
  <si>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</si>
  <si>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</si>
  <si>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</si>
  <si>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</si>
  <si>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</si>
  <si>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</si>
  <si>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</si>
  <si>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</si>
  <si>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</si>
  <si>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</si>
  <si>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</si>
  <si>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</si>
  <si>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</si>
  <si>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</si>
  <si>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</si>
  <si>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</si>
  <si>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</si>
  <si>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</si>
  <si>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</si>
  <si>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</si>
  <si>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</si>
  <si>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</si>
  <si>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</si>
  <si>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</si>
  <si>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</si>
  <si>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</si>
  <si>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</si>
  <si>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</si>
  <si>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</si>
  <si>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</si>
  <si>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</si>
  <si>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</si>
  <si>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</si>
  <si>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</si>
  <si>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</si>
  <si>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</si>
  <si>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</si>
  <si>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</si>
  <si>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</si>
  <si>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</si>
  <si>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</si>
  <si>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</si>
  <si>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</si>
  <si>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</si>
  <si>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</si>
  <si>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</si>
  <si>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</si>
  <si>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</si>
  <si>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</si>
  <si>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</si>
  <si>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I-III-2022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</si>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</sst>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6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60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59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f>FBiH!C11</f>
        <v>4763</v>
      </c>
      <c r="D11" s="31">
        <f t="shared" ref="D11:D23" si="0">C11/C$36*100</f>
        <v>14.437270770816282</v>
      </c>
      <c r="E11" s="50">
        <f>FBiH!E11</f>
        <v>7087701</v>
      </c>
      <c r="F11" s="31">
        <f t="shared" ref="F11:F23" si="1">E11/E$36*100</f>
        <v>10.371007005897017</v>
      </c>
      <c r="G11" s="50">
        <f>FBiH!G11</f>
        <v>151</v>
      </c>
      <c r="H11" s="69">
        <f t="shared" ref="H11:H23" si="2">G11/G$36*100</f>
        <v>3.1682752832564001</v>
      </c>
      <c r="I11" s="50">
        <f>FBiH!I11</f>
        <v>704740</v>
      </c>
      <c r="J11" s="31">
        <f t="shared" ref="J11:J23" si="3">I11/I$36*100</f>
        <v>2.5669819246153907</v>
      </c>
      <c r="K11" s="50">
        <f>FBiH!K11</f>
        <v>4914</v>
      </c>
      <c r="L11" s="69">
        <f t="shared" ref="L11:L23" si="4">K11/K$36*100</f>
        <v>13.014805201684457</v>
      </c>
      <c r="M11" s="50">
        <f>FBiH!M11</f>
        <v>7792441</v>
      </c>
      <c r="N11" s="31">
        <f t="shared" ref="N11:N23" si="5">M11/M$36*100</f>
        <v>8.1344521519071478</v>
      </c>
    </row>
    <row r="12" spans="1:14" x14ac:dyDescent="0.25">
      <c r="A12" s="42" t="s">
        <v>24</v>
      </c>
      <c r="B12" s="8" t="s">
        <v>0</v>
      </c>
      <c r="C12" s="49">
        <f>FBiH!C12</f>
        <v>4018</v>
      </c>
      <c r="D12" s="31">
        <f t="shared" si="0"/>
        <v>12.179079142796519</v>
      </c>
      <c r="E12" s="49">
        <f>FBiH!E12</f>
        <v>6566176</v>
      </c>
      <c r="F12" s="31">
        <f t="shared" si="1"/>
        <v>9.6078908094391746</v>
      </c>
      <c r="G12" s="49">
        <f>FBiH!G12</f>
        <v>0</v>
      </c>
      <c r="H12" s="69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4018</v>
      </c>
      <c r="L12" s="69">
        <f t="shared" si="4"/>
        <v>10.641735307360225</v>
      </c>
      <c r="M12" s="49">
        <f>FBiH!M12</f>
        <v>6566176</v>
      </c>
      <c r="N12" s="31">
        <f t="shared" si="5"/>
        <v>6.8543662368442781</v>
      </c>
    </row>
    <row r="13" spans="1:14" x14ac:dyDescent="0.25">
      <c r="A13" s="42" t="s">
        <v>25</v>
      </c>
      <c r="B13" s="8" t="s">
        <v>9</v>
      </c>
      <c r="C13" s="49">
        <f>RS!C11</f>
        <v>488</v>
      </c>
      <c r="D13" s="31">
        <f t="shared" si="0"/>
        <v>1.4791912945954957</v>
      </c>
      <c r="E13" s="49">
        <f>RS!E11</f>
        <v>1696745.79</v>
      </c>
      <c r="F13" s="31">
        <f t="shared" si="1"/>
        <v>2.4827461648447455</v>
      </c>
      <c r="G13" s="49">
        <f>RS!G11</f>
        <v>0</v>
      </c>
      <c r="H13" s="69">
        <f t="shared" si="2"/>
        <v>0</v>
      </c>
      <c r="I13" s="49">
        <f>RS!I11</f>
        <v>0</v>
      </c>
      <c r="J13" s="31">
        <f t="shared" si="3"/>
        <v>0</v>
      </c>
      <c r="K13" s="49">
        <f>RS!K11</f>
        <v>488</v>
      </c>
      <c r="L13" s="69">
        <f t="shared" si="4"/>
        <v>1.2924755674444475</v>
      </c>
      <c r="M13" s="49">
        <f>RS!M11</f>
        <v>1696745.79</v>
      </c>
      <c r="N13" s="31">
        <f t="shared" si="5"/>
        <v>1.7712161622660847</v>
      </c>
    </row>
    <row r="14" spans="1:14" x14ac:dyDescent="0.25">
      <c r="A14" s="42" t="s">
        <v>26</v>
      </c>
      <c r="B14" s="8" t="s">
        <v>1</v>
      </c>
      <c r="C14" s="49">
        <f>FBiH!C13</f>
        <v>626</v>
      </c>
      <c r="D14" s="31">
        <f t="shared" si="0"/>
        <v>1.8974871934770088</v>
      </c>
      <c r="E14" s="49">
        <f>FBiH!E13</f>
        <v>1453078</v>
      </c>
      <c r="F14" s="31">
        <f t="shared" si="1"/>
        <v>2.1262017286162078</v>
      </c>
      <c r="G14" s="49">
        <f>FBiH!G13</f>
        <v>0</v>
      </c>
      <c r="H14" s="69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626</v>
      </c>
      <c r="L14" s="69">
        <f t="shared" si="4"/>
        <v>1.6579707074184917</v>
      </c>
      <c r="M14" s="49">
        <f>FBiH!M13</f>
        <v>1453078</v>
      </c>
      <c r="N14" s="31">
        <f t="shared" si="5"/>
        <v>1.5168537643068369</v>
      </c>
    </row>
    <row r="15" spans="1:14" x14ac:dyDescent="0.25">
      <c r="A15" s="42" t="s">
        <v>27</v>
      </c>
      <c r="B15" s="8" t="s">
        <v>20</v>
      </c>
      <c r="C15" s="49">
        <f>FBiH!C14</f>
        <v>2162</v>
      </c>
      <c r="D15" s="31">
        <f t="shared" si="0"/>
        <v>6.5533024158103723</v>
      </c>
      <c r="E15" s="49">
        <f>FBiH!E14</f>
        <v>5014244</v>
      </c>
      <c r="F15" s="31">
        <f t="shared" si="1"/>
        <v>7.3370419623058414</v>
      </c>
      <c r="G15" s="49">
        <f>FBiH!G14</f>
        <v>0</v>
      </c>
      <c r="H15" s="69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2162</v>
      </c>
      <c r="L15" s="69">
        <f t="shared" si="4"/>
        <v>5.7260905262600312</v>
      </c>
      <c r="M15" s="49">
        <f>FBiH!M14</f>
        <v>5014244</v>
      </c>
      <c r="N15" s="31">
        <f t="shared" si="5"/>
        <v>5.2343197588518793</v>
      </c>
    </row>
    <row r="16" spans="1:14" x14ac:dyDescent="0.25">
      <c r="A16" s="42" t="s">
        <v>28</v>
      </c>
      <c r="B16" s="8" t="s">
        <v>2</v>
      </c>
      <c r="C16" s="49">
        <f>FBiH!C15</f>
        <v>1809</v>
      </c>
      <c r="D16" s="31">
        <f t="shared" si="0"/>
        <v>5.4833136309902697</v>
      </c>
      <c r="E16" s="49">
        <f>FBiH!E15</f>
        <v>4100113</v>
      </c>
      <c r="F16" s="31">
        <f t="shared" si="1"/>
        <v>5.9994489959395061</v>
      </c>
      <c r="G16" s="49">
        <f>FBiH!G15</f>
        <v>201</v>
      </c>
      <c r="H16" s="69">
        <f t="shared" si="2"/>
        <v>4.2173730591691143</v>
      </c>
      <c r="I16" s="49">
        <f>FBiH!I15</f>
        <v>1857599</v>
      </c>
      <c r="J16" s="31">
        <f t="shared" si="3"/>
        <v>6.7662159891358877</v>
      </c>
      <c r="K16" s="49">
        <f>FBiH!K15</f>
        <v>2010</v>
      </c>
      <c r="L16" s="69">
        <f t="shared" si="4"/>
        <v>5.3235161691871706</v>
      </c>
      <c r="M16" s="49">
        <f>FBiH!M15</f>
        <v>5957712</v>
      </c>
      <c r="N16" s="31">
        <f t="shared" si="5"/>
        <v>6.2191966803268741</v>
      </c>
    </row>
    <row r="17" spans="1:14" x14ac:dyDescent="0.25">
      <c r="A17" s="42" t="s">
        <v>29</v>
      </c>
      <c r="B17" s="8" t="s">
        <v>10</v>
      </c>
      <c r="C17" s="49">
        <f>RS!C12</f>
        <v>830</v>
      </c>
      <c r="D17" s="31">
        <f t="shared" si="0"/>
        <v>2.515837652693159</v>
      </c>
      <c r="E17" s="49">
        <f>RS!E12</f>
        <v>2107546.23</v>
      </c>
      <c r="F17" s="31">
        <f t="shared" si="1"/>
        <v>3.0838457655848974</v>
      </c>
      <c r="G17" s="49">
        <f>RS!G12</f>
        <v>0</v>
      </c>
      <c r="H17" s="69">
        <f t="shared" si="2"/>
        <v>0</v>
      </c>
      <c r="I17" s="49">
        <f>RS!I12</f>
        <v>0</v>
      </c>
      <c r="J17" s="31">
        <f t="shared" si="3"/>
        <v>0</v>
      </c>
      <c r="K17" s="49">
        <f>RS!K12</f>
        <v>830</v>
      </c>
      <c r="L17" s="69">
        <f t="shared" si="4"/>
        <v>2.198267870858384</v>
      </c>
      <c r="M17" s="49">
        <f>RS!M12</f>
        <v>2107546.23</v>
      </c>
      <c r="N17" s="31">
        <f t="shared" si="5"/>
        <v>2.2000466818891917</v>
      </c>
    </row>
    <row r="18" spans="1:14" x14ac:dyDescent="0.25">
      <c r="A18" s="42" t="s">
        <v>30</v>
      </c>
      <c r="B18" s="8" t="s">
        <v>11</v>
      </c>
      <c r="C18" s="49">
        <f>RS!C13</f>
        <v>1168</v>
      </c>
      <c r="D18" s="31">
        <f t="shared" si="0"/>
        <v>3.5403594919826622</v>
      </c>
      <c r="E18" s="49">
        <f>RS!E13</f>
        <v>3117548.6799999997</v>
      </c>
      <c r="F18" s="31">
        <f t="shared" si="1"/>
        <v>4.56172166426109</v>
      </c>
      <c r="G18" s="49">
        <f>RS!G13</f>
        <v>1</v>
      </c>
      <c r="H18" s="69">
        <f t="shared" si="2"/>
        <v>2.0981955518254301E-2</v>
      </c>
      <c r="I18" s="49">
        <f>RS!I13</f>
        <v>340</v>
      </c>
      <c r="J18" s="31">
        <f t="shared" si="3"/>
        <v>1.238433825764442E-3</v>
      </c>
      <c r="K18" s="49">
        <f>RS!K13</f>
        <v>1169</v>
      </c>
      <c r="L18" s="69">
        <f t="shared" si="4"/>
        <v>3.0961146277511453</v>
      </c>
      <c r="M18" s="49">
        <f>RS!M13</f>
        <v>3117888.6799999997</v>
      </c>
      <c r="N18" s="31">
        <f t="shared" si="5"/>
        <v>3.2547331808393456</v>
      </c>
    </row>
    <row r="19" spans="1:14" x14ac:dyDescent="0.25">
      <c r="A19" s="42" t="s">
        <v>31</v>
      </c>
      <c r="B19" s="8" t="s">
        <v>3</v>
      </c>
      <c r="C19" s="49">
        <f>FBiH!C16</f>
        <v>2902</v>
      </c>
      <c r="D19" s="31">
        <f t="shared" si="0"/>
        <v>8.7963383953199354</v>
      </c>
      <c r="E19" s="49">
        <f>FBiH!E16</f>
        <v>7123128</v>
      </c>
      <c r="F19" s="31">
        <f t="shared" si="1"/>
        <v>10.422845206351283</v>
      </c>
      <c r="G19" s="49">
        <f>FBiH!G16</f>
        <v>0</v>
      </c>
      <c r="H19" s="69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2902</v>
      </c>
      <c r="L19" s="69">
        <f t="shared" si="4"/>
        <v>7.6859920014831689</v>
      </c>
      <c r="M19" s="49">
        <f>FBiH!M16</f>
        <v>7123128</v>
      </c>
      <c r="N19" s="31">
        <f t="shared" si="5"/>
        <v>7.4357629256236972</v>
      </c>
    </row>
    <row r="20" spans="1:14" x14ac:dyDescent="0.25">
      <c r="A20" s="42" t="s">
        <v>32</v>
      </c>
      <c r="B20" s="8" t="s">
        <v>19</v>
      </c>
      <c r="C20" s="49">
        <f>RS!C14</f>
        <v>353</v>
      </c>
      <c r="D20" s="31">
        <f t="shared" si="0"/>
        <v>1.0699887848201024</v>
      </c>
      <c r="E20" s="49">
        <f>RS!E14</f>
        <v>745897.60000000009</v>
      </c>
      <c r="F20" s="31">
        <f t="shared" si="1"/>
        <v>1.0914271405187339</v>
      </c>
      <c r="G20" s="49">
        <f>RS!G14</f>
        <v>0</v>
      </c>
      <c r="H20" s="69">
        <f t="shared" si="2"/>
        <v>0</v>
      </c>
      <c r="I20" s="49">
        <f>RS!I14</f>
        <v>0</v>
      </c>
      <c r="J20" s="31">
        <f t="shared" si="3"/>
        <v>0</v>
      </c>
      <c r="K20" s="49">
        <f>RS!K14</f>
        <v>353</v>
      </c>
      <c r="L20" s="69">
        <f t="shared" si="4"/>
        <v>0.93492597399157762</v>
      </c>
      <c r="M20" s="49">
        <f>RS!M14</f>
        <v>745897.60000000009</v>
      </c>
      <c r="N20" s="31">
        <f t="shared" si="5"/>
        <v>0.77863513338405466</v>
      </c>
    </row>
    <row r="21" spans="1:14" x14ac:dyDescent="0.25">
      <c r="A21" s="42" t="s">
        <v>33</v>
      </c>
      <c r="B21" s="8" t="s">
        <v>57</v>
      </c>
      <c r="C21" s="49">
        <f>RS!C15</f>
        <v>333</v>
      </c>
      <c r="D21" s="31">
        <f t="shared" si="0"/>
        <v>1.0093661907793035</v>
      </c>
      <c r="E21" s="49">
        <f>RS!E15</f>
        <v>1599483.71</v>
      </c>
      <c r="F21" s="31">
        <f t="shared" si="1"/>
        <v>2.340428407212459</v>
      </c>
      <c r="G21" s="49">
        <f>RS!G15</f>
        <v>428</v>
      </c>
      <c r="H21" s="69">
        <f t="shared" si="2"/>
        <v>8.9802769618128409</v>
      </c>
      <c r="I21" s="49">
        <f>RS!I15</f>
        <v>3122753.89</v>
      </c>
      <c r="J21" s="31">
        <f t="shared" si="3"/>
        <v>11.374482490922039</v>
      </c>
      <c r="K21" s="49">
        <f>RS!K15</f>
        <v>761</v>
      </c>
      <c r="L21" s="69">
        <f t="shared" si="4"/>
        <v>2.0155203008713616</v>
      </c>
      <c r="M21" s="49">
        <f>RS!M15</f>
        <v>4722237.5999999996</v>
      </c>
      <c r="N21" s="31">
        <f t="shared" si="5"/>
        <v>4.9294971636149487</v>
      </c>
    </row>
    <row r="22" spans="1:14" x14ac:dyDescent="0.25">
      <c r="A22" s="42" t="s">
        <v>34</v>
      </c>
      <c r="B22" s="8" t="s">
        <v>4</v>
      </c>
      <c r="C22" s="49">
        <f>FBiH!C17</f>
        <v>986</v>
      </c>
      <c r="D22" s="31">
        <f t="shared" si="0"/>
        <v>2.988693886211391</v>
      </c>
      <c r="E22" s="49">
        <f>FBiH!E17</f>
        <v>3172805</v>
      </c>
      <c r="F22" s="31">
        <f t="shared" si="1"/>
        <v>4.6425749172185853</v>
      </c>
      <c r="G22" s="49">
        <f>FBiH!G17</f>
        <v>517</v>
      </c>
      <c r="H22" s="69">
        <f t="shared" si="2"/>
        <v>10.847671002937474</v>
      </c>
      <c r="I22" s="49">
        <f>FBiH!I17</f>
        <v>5590388</v>
      </c>
      <c r="J22" s="31">
        <f t="shared" si="3"/>
        <v>20.36272234808126</v>
      </c>
      <c r="K22" s="49">
        <f>FBiH!K17</f>
        <v>1503</v>
      </c>
      <c r="L22" s="69">
        <f t="shared" si="4"/>
        <v>3.9807188071086159</v>
      </c>
      <c r="M22" s="49">
        <f>FBiH!M17</f>
        <v>8763193</v>
      </c>
      <c r="N22" s="31">
        <f t="shared" si="5"/>
        <v>9.1478105713508313</v>
      </c>
    </row>
    <row r="23" spans="1:14" x14ac:dyDescent="0.25">
      <c r="A23" s="42" t="s">
        <v>35</v>
      </c>
      <c r="B23" s="8" t="s">
        <v>14</v>
      </c>
      <c r="C23" s="49">
        <f>RS!C16</f>
        <v>87</v>
      </c>
      <c r="D23" s="31">
        <f t="shared" si="0"/>
        <v>0.26370828407747571</v>
      </c>
      <c r="E23" s="49">
        <f>RS!E16</f>
        <v>399350.47</v>
      </c>
      <c r="F23" s="31">
        <f t="shared" si="1"/>
        <v>0.58434554761526569</v>
      </c>
      <c r="G23" s="49">
        <f>RS!G16</f>
        <v>0</v>
      </c>
      <c r="H23" s="70">
        <f t="shared" si="2"/>
        <v>0</v>
      </c>
      <c r="I23" s="49">
        <f>RS!I16</f>
        <v>0</v>
      </c>
      <c r="J23" s="31">
        <f t="shared" si="3"/>
        <v>0</v>
      </c>
      <c r="K23" s="49">
        <f>RS!K16</f>
        <v>87</v>
      </c>
      <c r="L23" s="70">
        <f t="shared" si="4"/>
        <v>0.23042084911407157</v>
      </c>
      <c r="M23" s="49">
        <f>RS!M16</f>
        <v>399350.47</v>
      </c>
      <c r="N23" s="31">
        <f t="shared" si="5"/>
        <v>0.41687800909325207</v>
      </c>
    </row>
    <row r="24" spans="1:14" x14ac:dyDescent="0.25">
      <c r="A24" s="42" t="s">
        <v>36</v>
      </c>
      <c r="B24" s="8" t="s">
        <v>15</v>
      </c>
      <c r="C24" s="49">
        <f>RS!C17</f>
        <v>546</v>
      </c>
      <c r="D24" s="31">
        <f t="shared" ref="D24:D35" si="6">C24/C$36*100</f>
        <v>1.6549968173138128</v>
      </c>
      <c r="E24" s="49">
        <f>RS!E17</f>
        <v>1748533.07</v>
      </c>
      <c r="F24" s="31">
        <f t="shared" ref="F24:F35" si="7">E24/E$36*100</f>
        <v>2.5585233800089222</v>
      </c>
      <c r="G24" s="49">
        <f>RS!G17</f>
        <v>0</v>
      </c>
      <c r="H24" s="70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546</v>
      </c>
      <c r="L24" s="70">
        <f t="shared" ref="L24:L35" si="10">K24/K$36*100</f>
        <v>1.4460894668538284</v>
      </c>
      <c r="M24" s="49">
        <f>RS!M17</f>
        <v>1748533.07</v>
      </c>
      <c r="N24" s="31">
        <f t="shared" ref="N24:N35" si="11">M24/M$36*100</f>
        <v>1.8252763920756421</v>
      </c>
    </row>
    <row r="25" spans="1:14" x14ac:dyDescent="0.25">
      <c r="A25" s="42" t="s">
        <v>37</v>
      </c>
      <c r="B25" s="8" t="s">
        <v>16</v>
      </c>
      <c r="C25" s="49">
        <f>RS!C18</f>
        <v>357</v>
      </c>
      <c r="D25" s="31">
        <f t="shared" si="6"/>
        <v>1.0821133036282622</v>
      </c>
      <c r="E25" s="49">
        <f>RS!E18</f>
        <v>855636.58</v>
      </c>
      <c r="F25" s="31">
        <f t="shared" si="7"/>
        <v>1.2520015962413993</v>
      </c>
      <c r="G25" s="49">
        <f>RS!G18</f>
        <v>0</v>
      </c>
      <c r="H25" s="70">
        <f t="shared" si="8"/>
        <v>0</v>
      </c>
      <c r="I25" s="49">
        <f>RS!I18</f>
        <v>0</v>
      </c>
      <c r="J25" s="31">
        <f t="shared" si="9"/>
        <v>0</v>
      </c>
      <c r="K25" s="49">
        <f>RS!K18</f>
        <v>357</v>
      </c>
      <c r="L25" s="70">
        <f t="shared" si="10"/>
        <v>0.94552003601981094</v>
      </c>
      <c r="M25" s="49">
        <f>RS!M18</f>
        <v>855636.58</v>
      </c>
      <c r="N25" s="31">
        <f t="shared" si="11"/>
        <v>0.89319057012192604</v>
      </c>
    </row>
    <row r="26" spans="1:14" x14ac:dyDescent="0.25">
      <c r="A26" s="42" t="s">
        <v>38</v>
      </c>
      <c r="B26" s="8" t="s">
        <v>8</v>
      </c>
      <c r="C26" s="49">
        <f>RS!C19</f>
        <v>895</v>
      </c>
      <c r="D26" s="31">
        <f t="shared" si="6"/>
        <v>2.7128610833257554</v>
      </c>
      <c r="E26" s="49">
        <f>RS!E19</f>
        <v>2025420.47</v>
      </c>
      <c r="F26" s="31">
        <f t="shared" si="7"/>
        <v>2.9636760755366551</v>
      </c>
      <c r="G26" s="49">
        <f>RS!G19</f>
        <v>0</v>
      </c>
      <c r="H26" s="70">
        <f t="shared" si="8"/>
        <v>0</v>
      </c>
      <c r="I26" s="49">
        <f>RS!I19</f>
        <v>0</v>
      </c>
      <c r="J26" s="31">
        <f t="shared" si="9"/>
        <v>0</v>
      </c>
      <c r="K26" s="49">
        <f>RS!K19</f>
        <v>895</v>
      </c>
      <c r="L26" s="70">
        <f t="shared" si="10"/>
        <v>2.3704213788171731</v>
      </c>
      <c r="M26" s="49">
        <f>RS!M19</f>
        <v>2025420.47</v>
      </c>
      <c r="N26" s="31">
        <f t="shared" si="11"/>
        <v>2.1143164126245275</v>
      </c>
    </row>
    <row r="27" spans="1:14" x14ac:dyDescent="0.25">
      <c r="A27" s="42" t="s">
        <v>39</v>
      </c>
      <c r="B27" s="8" t="s">
        <v>12</v>
      </c>
      <c r="C27" s="49">
        <f>RS!C20</f>
        <v>375</v>
      </c>
      <c r="D27" s="31">
        <f t="shared" si="6"/>
        <v>1.1366736382649814</v>
      </c>
      <c r="E27" s="49">
        <f>RS!E20</f>
        <v>1160791.1599999999</v>
      </c>
      <c r="F27" s="31">
        <f t="shared" si="7"/>
        <v>1.6985159578181026</v>
      </c>
      <c r="G27" s="49">
        <f>RS!G20</f>
        <v>0</v>
      </c>
      <c r="H27" s="70">
        <f t="shared" si="8"/>
        <v>0</v>
      </c>
      <c r="I27" s="49">
        <f>RS!I20</f>
        <v>0</v>
      </c>
      <c r="J27" s="31">
        <f t="shared" si="9"/>
        <v>0</v>
      </c>
      <c r="K27" s="49">
        <f>RS!K20</f>
        <v>375</v>
      </c>
      <c r="L27" s="70">
        <f t="shared" si="10"/>
        <v>0.99319331514686016</v>
      </c>
      <c r="M27" s="49">
        <f>RS!M20</f>
        <v>1160791.1599999999</v>
      </c>
      <c r="N27" s="31">
        <f t="shared" si="11"/>
        <v>1.2117384205253261</v>
      </c>
    </row>
    <row r="28" spans="1:14" x14ac:dyDescent="0.25">
      <c r="A28" s="42" t="s">
        <v>40</v>
      </c>
      <c r="B28" s="8" t="s">
        <v>52</v>
      </c>
      <c r="C28" s="49">
        <f>RS!C21</f>
        <v>320</v>
      </c>
      <c r="D28" s="31">
        <f t="shared" si="6"/>
        <v>0.96996150465278408</v>
      </c>
      <c r="E28" s="49">
        <f>RS!E21</f>
        <v>845116.11</v>
      </c>
      <c r="F28" s="31">
        <f t="shared" si="7"/>
        <v>1.2366076246171265</v>
      </c>
      <c r="G28" s="49">
        <f>RS!G21</f>
        <v>0</v>
      </c>
      <c r="H28" s="70">
        <f t="shared" si="8"/>
        <v>0</v>
      </c>
      <c r="I28" s="49">
        <f>RS!I21</f>
        <v>0</v>
      </c>
      <c r="J28" s="31">
        <f t="shared" si="9"/>
        <v>0</v>
      </c>
      <c r="K28" s="49">
        <f>RS!K21</f>
        <v>320</v>
      </c>
      <c r="L28" s="70">
        <f t="shared" si="10"/>
        <v>0.84752496225865404</v>
      </c>
      <c r="M28" s="49">
        <f>RS!M21</f>
        <v>845116.11</v>
      </c>
      <c r="N28" s="31">
        <f t="shared" si="11"/>
        <v>0.88220835545638354</v>
      </c>
    </row>
    <row r="29" spans="1:14" x14ac:dyDescent="0.25">
      <c r="A29" s="42" t="s">
        <v>41</v>
      </c>
      <c r="B29" s="8" t="s">
        <v>5</v>
      </c>
      <c r="C29" s="49">
        <f>FBiH!C18</f>
        <v>2672</v>
      </c>
      <c r="D29" s="31">
        <f t="shared" si="6"/>
        <v>8.0991785638507459</v>
      </c>
      <c r="E29" s="49">
        <f>FBiH!E18</f>
        <v>5798952</v>
      </c>
      <c r="F29" s="31">
        <f t="shared" si="7"/>
        <v>8.485258029205875</v>
      </c>
      <c r="G29" s="49">
        <f>FBiH!G18</f>
        <v>193</v>
      </c>
      <c r="H29" s="70">
        <f t="shared" si="8"/>
        <v>4.0495174150230806</v>
      </c>
      <c r="I29" s="49">
        <f>FBiH!I18</f>
        <v>876121</v>
      </c>
      <c r="J29" s="31">
        <f t="shared" si="9"/>
        <v>3.1912290643016727</v>
      </c>
      <c r="K29" s="49">
        <f>FBiH!K18</f>
        <v>2865</v>
      </c>
      <c r="L29" s="70">
        <f t="shared" si="10"/>
        <v>7.5879969277220116</v>
      </c>
      <c r="M29" s="49">
        <f>FBiH!M18</f>
        <v>6675073</v>
      </c>
      <c r="N29" s="31">
        <f t="shared" si="11"/>
        <v>6.9680427389809303</v>
      </c>
    </row>
    <row r="30" spans="1:14" x14ac:dyDescent="0.25">
      <c r="A30" s="42" t="s">
        <v>42</v>
      </c>
      <c r="B30" s="8" t="s">
        <v>18</v>
      </c>
      <c r="C30" s="49">
        <f>RS!C22</f>
        <v>92</v>
      </c>
      <c r="D30" s="31">
        <f t="shared" si="6"/>
        <v>0.27886393258767544</v>
      </c>
      <c r="E30" s="49">
        <f>RS!E22</f>
        <v>228745.84</v>
      </c>
      <c r="F30" s="31">
        <f t="shared" si="7"/>
        <v>0.3347100433849845</v>
      </c>
      <c r="G30" s="49">
        <f>RS!G22</f>
        <v>0</v>
      </c>
      <c r="H30" s="70">
        <f t="shared" si="8"/>
        <v>0</v>
      </c>
      <c r="I30" s="49">
        <f>RS!I22</f>
        <v>0</v>
      </c>
      <c r="J30" s="31">
        <f t="shared" si="9"/>
        <v>0</v>
      </c>
      <c r="K30" s="49">
        <f>RS!K22</f>
        <v>92</v>
      </c>
      <c r="L30" s="70">
        <f t="shared" si="10"/>
        <v>0.24366342664936302</v>
      </c>
      <c r="M30" s="49">
        <f>RS!M22</f>
        <v>228745.84</v>
      </c>
      <c r="N30" s="31">
        <f t="shared" si="11"/>
        <v>0.23878552181887652</v>
      </c>
    </row>
    <row r="31" spans="1:14" x14ac:dyDescent="0.25">
      <c r="A31" s="42" t="s">
        <v>43</v>
      </c>
      <c r="B31" s="8" t="s">
        <v>17</v>
      </c>
      <c r="C31" s="49">
        <f>RS!C23</f>
        <v>445</v>
      </c>
      <c r="D31" s="31">
        <f t="shared" si="6"/>
        <v>1.3488527174077778</v>
      </c>
      <c r="E31" s="49">
        <f>RS!E23</f>
        <v>2225384.37</v>
      </c>
      <c r="F31" s="31">
        <f t="shared" si="7"/>
        <v>3.2562712354942338</v>
      </c>
      <c r="G31" s="49">
        <f>RS!G23</f>
        <v>0</v>
      </c>
      <c r="H31" s="70">
        <f t="shared" si="8"/>
        <v>0</v>
      </c>
      <c r="I31" s="49">
        <f>RS!I23</f>
        <v>0</v>
      </c>
      <c r="J31" s="31">
        <f t="shared" si="9"/>
        <v>0</v>
      </c>
      <c r="K31" s="49">
        <f>RS!K23</f>
        <v>445</v>
      </c>
      <c r="L31" s="70">
        <f t="shared" si="10"/>
        <v>1.1785894006409408</v>
      </c>
      <c r="M31" s="49">
        <f>RS!M23</f>
        <v>2225384.37</v>
      </c>
      <c r="N31" s="31">
        <f t="shared" si="11"/>
        <v>2.3230567517119516</v>
      </c>
    </row>
    <row r="32" spans="1:14" x14ac:dyDescent="0.25">
      <c r="A32" s="42" t="s">
        <v>44</v>
      </c>
      <c r="B32" s="8" t="s">
        <v>6</v>
      </c>
      <c r="C32" s="49">
        <f>FBiH!C19</f>
        <v>1812</v>
      </c>
      <c r="D32" s="31">
        <f t="shared" si="6"/>
        <v>5.4924070200963895</v>
      </c>
      <c r="E32" s="49">
        <f>FBiH!E19</f>
        <v>4128140</v>
      </c>
      <c r="F32" s="31">
        <f t="shared" si="7"/>
        <v>6.040459221025789</v>
      </c>
      <c r="G32" s="49">
        <f>FBiH!G19</f>
        <v>1209</v>
      </c>
      <c r="H32" s="70">
        <f t="shared" si="8"/>
        <v>25.367184221569449</v>
      </c>
      <c r="I32" s="49">
        <f>FBiH!I19</f>
        <v>2259331</v>
      </c>
      <c r="J32" s="31">
        <f t="shared" si="9"/>
        <v>8.2295056882300077</v>
      </c>
      <c r="K32" s="49">
        <f>FBiH!K19</f>
        <v>3021</v>
      </c>
      <c r="L32" s="70">
        <f t="shared" si="10"/>
        <v>8.0011653468231057</v>
      </c>
      <c r="M32" s="49">
        <f>FBiH!M19</f>
        <v>6387471</v>
      </c>
      <c r="N32" s="31">
        <f t="shared" si="11"/>
        <v>6.6678178533779722</v>
      </c>
    </row>
    <row r="33" spans="1:14" x14ac:dyDescent="0.25">
      <c r="A33" s="42" t="s">
        <v>45</v>
      </c>
      <c r="B33" s="8" t="s">
        <v>7</v>
      </c>
      <c r="C33" s="49">
        <f>FBiH!C20</f>
        <v>3725</v>
      </c>
      <c r="D33" s="31">
        <f t="shared" si="6"/>
        <v>11.290958140098816</v>
      </c>
      <c r="E33" s="49">
        <f>FBiH!E20</f>
        <v>3023778</v>
      </c>
      <c r="F33" s="31">
        <f t="shared" si="7"/>
        <v>4.4245126624666122</v>
      </c>
      <c r="G33" s="49">
        <f>FBiH!G20</f>
        <v>1178</v>
      </c>
      <c r="H33" s="70">
        <f t="shared" si="8"/>
        <v>24.716743600503566</v>
      </c>
      <c r="I33" s="49">
        <f>FBiH!I20</f>
        <v>7269365</v>
      </c>
      <c r="J33" s="31">
        <f t="shared" si="9"/>
        <v>26.478316199494508</v>
      </c>
      <c r="K33" s="49">
        <f>FBiH!K20</f>
        <v>4903</v>
      </c>
      <c r="L33" s="70">
        <f t="shared" si="10"/>
        <v>12.985671531106815</v>
      </c>
      <c r="M33" s="49">
        <f>FBiH!M20</f>
        <v>10293143</v>
      </c>
      <c r="N33" s="31">
        <f t="shared" si="11"/>
        <v>10.744910256778073</v>
      </c>
    </row>
    <row r="34" spans="1:14" x14ac:dyDescent="0.25">
      <c r="A34" s="42" t="s">
        <v>46</v>
      </c>
      <c r="B34" s="8" t="s">
        <v>56</v>
      </c>
      <c r="C34" s="49">
        <f>FBiH!C21</f>
        <v>150</v>
      </c>
      <c r="D34" s="31">
        <f t="shared" si="6"/>
        <v>0.45466945530599256</v>
      </c>
      <c r="E34" s="49">
        <f>FBiH!E21</f>
        <v>90023</v>
      </c>
      <c r="F34" s="31">
        <f t="shared" si="7"/>
        <v>0.13172524683135858</v>
      </c>
      <c r="G34" s="49">
        <f>FBiH!G21</f>
        <v>790</v>
      </c>
      <c r="H34" s="70">
        <f t="shared" si="8"/>
        <v>16.575744859420897</v>
      </c>
      <c r="I34" s="49">
        <f>FBiH!I21</f>
        <v>4664121</v>
      </c>
      <c r="J34" s="31">
        <f t="shared" si="9"/>
        <v>16.988838864289043</v>
      </c>
      <c r="K34" s="49">
        <f>FBiH!K21</f>
        <v>940</v>
      </c>
      <c r="L34" s="70">
        <f t="shared" si="10"/>
        <v>2.4896045766347963</v>
      </c>
      <c r="M34" s="49">
        <f>FBiH!M21</f>
        <v>4754144</v>
      </c>
      <c r="N34" s="31">
        <f t="shared" si="11"/>
        <v>4.9628039392632486</v>
      </c>
    </row>
    <row r="35" spans="1:14" x14ac:dyDescent="0.25">
      <c r="A35" s="42" t="s">
        <v>47</v>
      </c>
      <c r="B35" s="8" t="s">
        <v>22</v>
      </c>
      <c r="C35" s="49">
        <f>RS!C24</f>
        <v>1077</v>
      </c>
      <c r="D35" s="31">
        <f t="shared" si="6"/>
        <v>3.2645266890970261</v>
      </c>
      <c r="E35" s="49">
        <f>RS!E24</f>
        <v>2027154.6600000001</v>
      </c>
      <c r="F35" s="31">
        <f t="shared" si="7"/>
        <v>2.9662136115641426</v>
      </c>
      <c r="G35" s="49">
        <f>RS!G24</f>
        <v>98</v>
      </c>
      <c r="H35" s="70">
        <f t="shared" si="8"/>
        <v>2.0562316407889214</v>
      </c>
      <c r="I35" s="49">
        <f>RS!I24</f>
        <v>1109271.5900000001</v>
      </c>
      <c r="J35" s="31">
        <f t="shared" si="9"/>
        <v>4.0404689971044281</v>
      </c>
      <c r="K35" s="49">
        <f>RS!K24</f>
        <v>1175</v>
      </c>
      <c r="L35" s="70">
        <f t="shared" si="10"/>
        <v>3.1120057207934955</v>
      </c>
      <c r="M35" s="49">
        <f>RS!M24</f>
        <v>3136426.25</v>
      </c>
      <c r="N35" s="31">
        <f t="shared" si="11"/>
        <v>3.2740843669667257</v>
      </c>
    </row>
    <row r="36" spans="1:14" ht="15.75" thickBot="1" x14ac:dyDescent="0.3">
      <c r="A36" s="56"/>
      <c r="B36" s="57" t="s">
        <v>51</v>
      </c>
      <c r="C36" s="62">
        <f t="shared" ref="C36:N36" si="12">SUM(C11:C35)</f>
        <v>32991</v>
      </c>
      <c r="D36" s="58">
        <f t="shared" si="12"/>
        <v>100</v>
      </c>
      <c r="E36" s="62">
        <f t="shared" si="12"/>
        <v>68341492.739999995</v>
      </c>
      <c r="F36" s="58">
        <f t="shared" si="12"/>
        <v>100.00000000000003</v>
      </c>
      <c r="G36" s="62">
        <f t="shared" si="12"/>
        <v>4766</v>
      </c>
      <c r="H36" s="58">
        <f t="shared" si="12"/>
        <v>100</v>
      </c>
      <c r="I36" s="62">
        <f t="shared" si="12"/>
        <v>27454030.48</v>
      </c>
      <c r="J36" s="59">
        <f t="shared" si="12"/>
        <v>100</v>
      </c>
      <c r="K36" s="64">
        <f t="shared" si="12"/>
        <v>37757</v>
      </c>
      <c r="L36" s="65">
        <f t="shared" si="12"/>
        <v>100</v>
      </c>
      <c r="M36" s="64">
        <f t="shared" si="12"/>
        <v>95795523.219999999</v>
      </c>
      <c r="N36" s="59">
        <f t="shared" si="12"/>
        <v>100</v>
      </c>
    </row>
    <row r="39" spans="1:14" x14ac:dyDescent="0.25">
      <c r="B39" s="43"/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61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1" t="s">
        <v>59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67" t="s">
        <v>58</v>
      </c>
      <c r="D10" s="54" t="s">
        <v>49</v>
      </c>
      <c r="E10" s="67" t="s">
        <v>58</v>
      </c>
      <c r="F10" s="7" t="s">
        <v>49</v>
      </c>
      <c r="G10" s="67" t="s">
        <v>58</v>
      </c>
      <c r="H10" s="54" t="s">
        <v>49</v>
      </c>
      <c r="I10" s="67" t="s">
        <v>58</v>
      </c>
      <c r="J10" s="7" t="s">
        <v>49</v>
      </c>
      <c r="K10" s="67" t="s">
        <v>58</v>
      </c>
      <c r="L10" s="54" t="s">
        <v>49</v>
      </c>
      <c r="M10" s="67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v>4763</v>
      </c>
      <c r="D11" s="31">
        <f t="shared" ref="D11:D21" si="0">C11/C$22*100</f>
        <v>18.58731707317073</v>
      </c>
      <c r="E11" s="51">
        <v>7087701</v>
      </c>
      <c r="F11" s="31">
        <f t="shared" ref="F11:F21" si="1">E11/E$22*100</f>
        <v>14.903234857512714</v>
      </c>
      <c r="G11" s="51">
        <v>151</v>
      </c>
      <c r="H11" s="68">
        <f t="shared" ref="H11:H21" si="2">G11/G$22*100</f>
        <v>3.5621608870016517</v>
      </c>
      <c r="I11" s="51">
        <v>704740</v>
      </c>
      <c r="J11" s="31">
        <f t="shared" ref="J11:J21" si="3">I11/I$22*100</f>
        <v>3.0348383718394008</v>
      </c>
      <c r="K11" s="51">
        <f t="shared" ref="K11:K21" si="4">C11+G11</f>
        <v>4914</v>
      </c>
      <c r="L11" s="68">
        <f t="shared" ref="L11:L21" si="5">K11/K$22*100</f>
        <v>16.454594160192872</v>
      </c>
      <c r="M11" s="51">
        <f>E11+I11</f>
        <v>7792441</v>
      </c>
      <c r="N11" s="31">
        <f t="shared" ref="N11:N21" si="6">M11/M$22*100</f>
        <v>11.00941323614591</v>
      </c>
    </row>
    <row r="12" spans="1:14" x14ac:dyDescent="0.25">
      <c r="A12" s="42" t="s">
        <v>24</v>
      </c>
      <c r="B12" s="8" t="s">
        <v>0</v>
      </c>
      <c r="C12" s="49">
        <v>4018</v>
      </c>
      <c r="D12" s="31">
        <f t="shared" si="0"/>
        <v>15.68</v>
      </c>
      <c r="E12" s="51">
        <v>6566176</v>
      </c>
      <c r="F12" s="31">
        <f t="shared" si="1"/>
        <v>13.80662968764673</v>
      </c>
      <c r="G12" s="51">
        <v>0</v>
      </c>
      <c r="H12" s="68">
        <f t="shared" si="2"/>
        <v>0</v>
      </c>
      <c r="I12" s="51">
        <v>0</v>
      </c>
      <c r="J12" s="31">
        <f t="shared" si="3"/>
        <v>0</v>
      </c>
      <c r="K12" s="51">
        <f t="shared" si="4"/>
        <v>4018</v>
      </c>
      <c r="L12" s="68">
        <f t="shared" si="5"/>
        <v>13.454326279132065</v>
      </c>
      <c r="M12" s="51">
        <f t="shared" ref="M12:M21" si="7">E12+I12</f>
        <v>6566176</v>
      </c>
      <c r="N12" s="31">
        <f t="shared" si="6"/>
        <v>9.2769062948649346</v>
      </c>
    </row>
    <row r="13" spans="1:14" x14ac:dyDescent="0.25">
      <c r="A13" s="42" t="s">
        <v>25</v>
      </c>
      <c r="B13" s="8" t="s">
        <v>1</v>
      </c>
      <c r="C13" s="49">
        <v>626</v>
      </c>
      <c r="D13" s="31">
        <f t="shared" si="0"/>
        <v>2.4429268292682926</v>
      </c>
      <c r="E13" s="51">
        <v>1453078</v>
      </c>
      <c r="F13" s="31">
        <f t="shared" si="1"/>
        <v>3.055371932349412</v>
      </c>
      <c r="G13" s="51">
        <v>0</v>
      </c>
      <c r="H13" s="68">
        <f t="shared" si="2"/>
        <v>0</v>
      </c>
      <c r="I13" s="53">
        <v>0</v>
      </c>
      <c r="J13" s="31">
        <f t="shared" si="3"/>
        <v>0</v>
      </c>
      <c r="K13" s="51">
        <f t="shared" si="4"/>
        <v>626</v>
      </c>
      <c r="L13" s="68">
        <f t="shared" si="5"/>
        <v>2.0961693008304314</v>
      </c>
      <c r="M13" s="51">
        <f t="shared" si="7"/>
        <v>1453078</v>
      </c>
      <c r="N13" s="31">
        <f t="shared" si="6"/>
        <v>2.0529556998060592</v>
      </c>
    </row>
    <row r="14" spans="1:14" x14ac:dyDescent="0.25">
      <c r="A14" s="42" t="s">
        <v>26</v>
      </c>
      <c r="B14" s="8" t="s">
        <v>20</v>
      </c>
      <c r="C14" s="49">
        <v>2162</v>
      </c>
      <c r="D14" s="31">
        <f t="shared" si="0"/>
        <v>8.4370731707317077</v>
      </c>
      <c r="E14" s="51">
        <v>5014244</v>
      </c>
      <c r="F14" s="31">
        <f t="shared" si="1"/>
        <v>10.543398482085232</v>
      </c>
      <c r="G14" s="51">
        <v>0</v>
      </c>
      <c r="H14" s="68">
        <f t="shared" si="2"/>
        <v>0</v>
      </c>
      <c r="I14" s="51">
        <v>0</v>
      </c>
      <c r="J14" s="31">
        <f t="shared" si="3"/>
        <v>0</v>
      </c>
      <c r="K14" s="51">
        <f t="shared" si="4"/>
        <v>2162</v>
      </c>
      <c r="L14" s="68">
        <f t="shared" si="5"/>
        <v>7.2394856683632467</v>
      </c>
      <c r="M14" s="51">
        <f t="shared" si="7"/>
        <v>5014244</v>
      </c>
      <c r="N14" s="31">
        <f t="shared" si="6"/>
        <v>7.0842864595144466</v>
      </c>
    </row>
    <row r="15" spans="1:14" x14ac:dyDescent="0.25">
      <c r="A15" s="42" t="s">
        <v>27</v>
      </c>
      <c r="B15" s="8" t="s">
        <v>2</v>
      </c>
      <c r="C15" s="49">
        <v>1809</v>
      </c>
      <c r="D15" s="31">
        <f t="shared" si="0"/>
        <v>7.0595121951219513</v>
      </c>
      <c r="E15" s="51">
        <v>4100113</v>
      </c>
      <c r="F15" s="31">
        <f t="shared" si="1"/>
        <v>8.6212647770188138</v>
      </c>
      <c r="G15" s="51">
        <v>201</v>
      </c>
      <c r="H15" s="68">
        <f t="shared" si="2"/>
        <v>4.7416843595187546</v>
      </c>
      <c r="I15" s="53">
        <v>1857599</v>
      </c>
      <c r="J15" s="31">
        <f t="shared" si="3"/>
        <v>7.9994220913961165</v>
      </c>
      <c r="K15" s="51">
        <f t="shared" si="4"/>
        <v>2010</v>
      </c>
      <c r="L15" s="68">
        <f t="shared" si="5"/>
        <v>6.7305116528261451</v>
      </c>
      <c r="M15" s="51">
        <f t="shared" si="7"/>
        <v>5957712</v>
      </c>
      <c r="N15" s="31">
        <f t="shared" si="6"/>
        <v>8.4172486323534983</v>
      </c>
    </row>
    <row r="16" spans="1:14" x14ac:dyDescent="0.25">
      <c r="A16" s="42" t="s">
        <v>28</v>
      </c>
      <c r="B16" s="8" t="s">
        <v>3</v>
      </c>
      <c r="C16" s="49">
        <v>2902</v>
      </c>
      <c r="D16" s="31">
        <f t="shared" si="0"/>
        <v>11.324878048780487</v>
      </c>
      <c r="E16" s="51">
        <v>7123128</v>
      </c>
      <c r="F16" s="31">
        <f t="shared" si="1"/>
        <v>14.977726840356953</v>
      </c>
      <c r="G16" s="51">
        <v>0</v>
      </c>
      <c r="H16" s="68">
        <f t="shared" si="2"/>
        <v>0</v>
      </c>
      <c r="I16" s="51">
        <v>0</v>
      </c>
      <c r="J16" s="31">
        <f t="shared" si="3"/>
        <v>0</v>
      </c>
      <c r="K16" s="51">
        <f t="shared" si="4"/>
        <v>2902</v>
      </c>
      <c r="L16" s="68">
        <f t="shared" si="5"/>
        <v>9.7173854808465041</v>
      </c>
      <c r="M16" s="51">
        <f t="shared" si="7"/>
        <v>7123128</v>
      </c>
      <c r="N16" s="31">
        <f t="shared" si="6"/>
        <v>10.06378613401905</v>
      </c>
    </row>
    <row r="17" spans="1:20" x14ac:dyDescent="0.25">
      <c r="A17" s="42" t="s">
        <v>29</v>
      </c>
      <c r="B17" s="8" t="s">
        <v>4</v>
      </c>
      <c r="C17" s="50">
        <v>986</v>
      </c>
      <c r="D17" s="31">
        <f t="shared" si="0"/>
        <v>3.8478048780487808</v>
      </c>
      <c r="E17" s="51">
        <v>3172805</v>
      </c>
      <c r="F17" s="31">
        <f t="shared" si="1"/>
        <v>6.6714239316938775</v>
      </c>
      <c r="G17" s="51">
        <v>517</v>
      </c>
      <c r="H17" s="68">
        <f t="shared" si="2"/>
        <v>12.196272705826846</v>
      </c>
      <c r="I17" s="51">
        <v>5590388</v>
      </c>
      <c r="J17" s="31">
        <f t="shared" si="3"/>
        <v>24.074018809590093</v>
      </c>
      <c r="K17" s="51">
        <f t="shared" si="4"/>
        <v>1503</v>
      </c>
      <c r="L17" s="68">
        <f t="shared" si="5"/>
        <v>5.0328154299491032</v>
      </c>
      <c r="M17" s="51">
        <f t="shared" si="7"/>
        <v>8763193</v>
      </c>
      <c r="N17" s="31">
        <f t="shared" si="6"/>
        <v>12.380923128593619</v>
      </c>
    </row>
    <row r="18" spans="1:20" x14ac:dyDescent="0.25">
      <c r="A18" s="42" t="s">
        <v>30</v>
      </c>
      <c r="B18" s="8" t="s">
        <v>5</v>
      </c>
      <c r="C18" s="49">
        <v>2672</v>
      </c>
      <c r="D18" s="31">
        <f t="shared" si="0"/>
        <v>10.427317073170732</v>
      </c>
      <c r="E18" s="51">
        <v>5798952</v>
      </c>
      <c r="F18" s="31">
        <f t="shared" si="1"/>
        <v>12.193395796950671</v>
      </c>
      <c r="G18" s="51">
        <v>193</v>
      </c>
      <c r="H18" s="68">
        <f t="shared" si="2"/>
        <v>4.5529606039160182</v>
      </c>
      <c r="I18" s="51">
        <v>876121</v>
      </c>
      <c r="J18" s="31">
        <f t="shared" si="3"/>
        <v>3.7728603870566562</v>
      </c>
      <c r="K18" s="51">
        <f t="shared" si="4"/>
        <v>2865</v>
      </c>
      <c r="L18" s="68">
        <f t="shared" si="5"/>
        <v>9.5934904902223401</v>
      </c>
      <c r="M18" s="51">
        <f t="shared" si="7"/>
        <v>6675073</v>
      </c>
      <c r="N18" s="31">
        <f t="shared" si="6"/>
        <v>9.4307595063523983</v>
      </c>
    </row>
    <row r="19" spans="1:20" x14ac:dyDescent="0.25">
      <c r="A19" s="42" t="s">
        <v>31</v>
      </c>
      <c r="B19" s="8" t="s">
        <v>6</v>
      </c>
      <c r="C19" s="49">
        <v>1812</v>
      </c>
      <c r="D19" s="31">
        <f t="shared" si="0"/>
        <v>7.071219512195122</v>
      </c>
      <c r="E19" s="51">
        <v>4128140</v>
      </c>
      <c r="F19" s="31">
        <f t="shared" si="1"/>
        <v>8.6801968571603876</v>
      </c>
      <c r="G19" s="51">
        <v>1209</v>
      </c>
      <c r="H19" s="68">
        <f t="shared" si="2"/>
        <v>28.520877565463554</v>
      </c>
      <c r="I19" s="51">
        <v>2259331</v>
      </c>
      <c r="J19" s="31">
        <f t="shared" si="3"/>
        <v>9.7294100143120659</v>
      </c>
      <c r="K19" s="51">
        <f t="shared" si="4"/>
        <v>3021</v>
      </c>
      <c r="L19" s="68">
        <f t="shared" si="5"/>
        <v>10.115858558799893</v>
      </c>
      <c r="M19" s="51">
        <f t="shared" si="7"/>
        <v>6387471</v>
      </c>
      <c r="N19" s="31">
        <f t="shared" si="6"/>
        <v>9.0244260781567878</v>
      </c>
    </row>
    <row r="20" spans="1:20" x14ac:dyDescent="0.25">
      <c r="A20" s="42" t="s">
        <v>32</v>
      </c>
      <c r="B20" s="8" t="s">
        <v>7</v>
      </c>
      <c r="C20" s="49">
        <v>3725</v>
      </c>
      <c r="D20" s="31">
        <f t="shared" si="0"/>
        <v>14.536585365853657</v>
      </c>
      <c r="E20" s="51">
        <v>3023778</v>
      </c>
      <c r="F20" s="31">
        <f t="shared" si="1"/>
        <v>6.3580664154681585</v>
      </c>
      <c r="G20" s="51">
        <v>1178</v>
      </c>
      <c r="H20" s="68">
        <f t="shared" si="2"/>
        <v>27.789573012502949</v>
      </c>
      <c r="I20" s="51">
        <v>7269365</v>
      </c>
      <c r="J20" s="31">
        <f t="shared" si="3"/>
        <v>31.304236797835127</v>
      </c>
      <c r="K20" s="51">
        <f t="shared" si="4"/>
        <v>4903</v>
      </c>
      <c r="L20" s="68">
        <f t="shared" si="5"/>
        <v>16.417760514331636</v>
      </c>
      <c r="M20" s="51">
        <f t="shared" si="7"/>
        <v>10293143</v>
      </c>
      <c r="N20" s="31">
        <f t="shared" si="6"/>
        <v>14.542486081799352</v>
      </c>
    </row>
    <row r="21" spans="1:20" x14ac:dyDescent="0.25">
      <c r="A21" s="42" t="s">
        <v>33</v>
      </c>
      <c r="B21" s="8" t="s">
        <v>56</v>
      </c>
      <c r="C21" s="49">
        <v>150</v>
      </c>
      <c r="D21" s="31">
        <f t="shared" si="0"/>
        <v>0.58536585365853655</v>
      </c>
      <c r="E21" s="20">
        <v>90023</v>
      </c>
      <c r="F21" s="31">
        <f t="shared" si="1"/>
        <v>0.18929042175705027</v>
      </c>
      <c r="G21" s="51">
        <v>790</v>
      </c>
      <c r="H21" s="68">
        <f t="shared" si="2"/>
        <v>18.636470865770232</v>
      </c>
      <c r="I21" s="51">
        <v>4664121</v>
      </c>
      <c r="J21" s="31">
        <f t="shared" si="3"/>
        <v>20.085213527970538</v>
      </c>
      <c r="K21" s="51">
        <f t="shared" si="4"/>
        <v>940</v>
      </c>
      <c r="L21" s="68">
        <f t="shared" si="5"/>
        <v>3.1476024645057596</v>
      </c>
      <c r="M21" s="51">
        <f t="shared" si="7"/>
        <v>4754144</v>
      </c>
      <c r="N21" s="31">
        <f t="shared" si="6"/>
        <v>6.7168087483939445</v>
      </c>
    </row>
    <row r="22" spans="1:20" ht="15.75" thickBot="1" x14ac:dyDescent="0.3">
      <c r="A22" s="56"/>
      <c r="B22" s="57" t="s">
        <v>51</v>
      </c>
      <c r="C22" s="62">
        <f>SUM(C11:C21)</f>
        <v>25625</v>
      </c>
      <c r="D22" s="58">
        <f t="shared" ref="D22:N22" si="8">SUM(D11:D21)</f>
        <v>99.999999999999986</v>
      </c>
      <c r="E22" s="62">
        <f t="shared" si="8"/>
        <v>47558138</v>
      </c>
      <c r="F22" s="58">
        <f t="shared" si="8"/>
        <v>100</v>
      </c>
      <c r="G22" s="62">
        <f>SUM(G11:G21)</f>
        <v>4239</v>
      </c>
      <c r="H22" s="58">
        <f t="shared" si="8"/>
        <v>100</v>
      </c>
      <c r="I22" s="62">
        <f>SUM(I11:I21)</f>
        <v>23221665</v>
      </c>
      <c r="J22" s="59">
        <f t="shared" si="8"/>
        <v>100</v>
      </c>
      <c r="K22" s="64">
        <f t="shared" si="8"/>
        <v>29864</v>
      </c>
      <c r="L22" s="65">
        <f t="shared" si="8"/>
        <v>99.999999999999986</v>
      </c>
      <c r="M22" s="64">
        <f>SUM(M11:M21)</f>
        <v>70779803</v>
      </c>
      <c r="N22" s="59">
        <f t="shared" si="8"/>
        <v>100.00000000000001</v>
      </c>
    </row>
    <row r="23" spans="1:20" x14ac:dyDescent="0.25">
      <c r="M23" s="9"/>
    </row>
    <row r="25" spans="1:20" x14ac:dyDescent="0.25">
      <c r="B25" t="s">
        <v>63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62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59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48</v>
      </c>
      <c r="D9" s="74"/>
      <c r="E9" s="74" t="s">
        <v>21</v>
      </c>
      <c r="F9" s="74"/>
      <c r="G9" s="74" t="s">
        <v>48</v>
      </c>
      <c r="H9" s="74"/>
      <c r="I9" s="74" t="s">
        <v>21</v>
      </c>
      <c r="J9" s="74"/>
      <c r="K9" s="74" t="s">
        <v>48</v>
      </c>
      <c r="L9" s="74"/>
      <c r="M9" s="74" t="s">
        <v>21</v>
      </c>
      <c r="N9" s="75"/>
    </row>
    <row r="10" spans="1:14" ht="18.75" customHeight="1" thickBot="1" x14ac:dyDescent="0.3">
      <c r="A10" s="6"/>
      <c r="B10" s="73"/>
      <c r="C10" s="67" t="s">
        <v>58</v>
      </c>
      <c r="D10" s="54" t="s">
        <v>49</v>
      </c>
      <c r="E10" s="67" t="s">
        <v>58</v>
      </c>
      <c r="F10" s="7" t="s">
        <v>49</v>
      </c>
      <c r="G10" s="67" t="s">
        <v>58</v>
      </c>
      <c r="H10" s="54" t="s">
        <v>49</v>
      </c>
      <c r="I10" s="67" t="s">
        <v>58</v>
      </c>
      <c r="J10" s="7" t="s">
        <v>49</v>
      </c>
      <c r="K10" s="67" t="s">
        <v>58</v>
      </c>
      <c r="L10" s="54" t="s">
        <v>49</v>
      </c>
      <c r="M10" s="67" t="s">
        <v>58</v>
      </c>
      <c r="N10" s="11" t="s">
        <v>49</v>
      </c>
    </row>
    <row r="11" spans="1:14" x14ac:dyDescent="0.25">
      <c r="A11" s="55" t="s">
        <v>23</v>
      </c>
      <c r="B11" s="10" t="s">
        <v>9</v>
      </c>
      <c r="C11" s="50">
        <v>488</v>
      </c>
      <c r="D11" s="31">
        <f>C11/C$25*100</f>
        <v>6.6250339397230515</v>
      </c>
      <c r="E11" s="51">
        <v>1696745.79</v>
      </c>
      <c r="F11" s="31">
        <f t="shared" ref="F11:F24" si="0">E11/E$25*100</f>
        <v>8.1639649191687713</v>
      </c>
      <c r="G11" s="51">
        <v>0</v>
      </c>
      <c r="H11" s="68">
        <f t="shared" ref="H11:H24" si="1">G11/G$25*100</f>
        <v>0</v>
      </c>
      <c r="I11" s="63">
        <v>0</v>
      </c>
      <c r="J11" s="31">
        <f t="shared" ref="J11:J24" si="2">I11/I$25*100</f>
        <v>0</v>
      </c>
      <c r="K11" s="51">
        <f>C11+G11</f>
        <v>488</v>
      </c>
      <c r="L11" s="68">
        <f t="shared" ref="L11:L24" si="3">K11/K$25*100</f>
        <v>6.1826935259090332</v>
      </c>
      <c r="M11" s="51">
        <f t="shared" ref="M11:M24" si="4">E11+I11</f>
        <v>1696745.79</v>
      </c>
      <c r="N11" s="31">
        <f t="shared" ref="N11:N24" si="5">M11/M$25*100</f>
        <v>6.7827181271537267</v>
      </c>
    </row>
    <row r="12" spans="1:14" x14ac:dyDescent="0.25">
      <c r="A12" s="55" t="s">
        <v>24</v>
      </c>
      <c r="B12" s="10" t="s">
        <v>10</v>
      </c>
      <c r="C12" s="49">
        <v>830</v>
      </c>
      <c r="D12" s="31">
        <f t="shared" ref="D12:D24" si="6">C12/C$25*100</f>
        <v>11.267988053217486</v>
      </c>
      <c r="E12" s="51">
        <v>2107546.23</v>
      </c>
      <c r="F12" s="31">
        <f t="shared" si="0"/>
        <v>10.140548801506913</v>
      </c>
      <c r="G12" s="51">
        <v>0</v>
      </c>
      <c r="H12" s="68">
        <f t="shared" si="1"/>
        <v>0</v>
      </c>
      <c r="I12" s="63">
        <v>0</v>
      </c>
      <c r="J12" s="31">
        <f t="shared" si="2"/>
        <v>0</v>
      </c>
      <c r="K12" s="51">
        <f t="shared" ref="K12:K24" si="7">C12+G12</f>
        <v>830</v>
      </c>
      <c r="L12" s="68">
        <f t="shared" si="3"/>
        <v>10.515646775623971</v>
      </c>
      <c r="M12" s="51">
        <f t="shared" si="4"/>
        <v>2107546.23</v>
      </c>
      <c r="N12" s="31">
        <f t="shared" si="5"/>
        <v>8.4248872767413765</v>
      </c>
    </row>
    <row r="13" spans="1:14" x14ac:dyDescent="0.25">
      <c r="A13" s="55" t="s">
        <v>25</v>
      </c>
      <c r="B13" s="10" t="s">
        <v>11</v>
      </c>
      <c r="C13" s="49">
        <v>1168</v>
      </c>
      <c r="D13" s="31">
        <f t="shared" si="6"/>
        <v>15.856638609828943</v>
      </c>
      <c r="E13" s="51">
        <v>3117548.6799999997</v>
      </c>
      <c r="F13" s="31">
        <f t="shared" si="0"/>
        <v>15.000218776037693</v>
      </c>
      <c r="G13" s="51">
        <v>1</v>
      </c>
      <c r="H13" s="68">
        <f t="shared" si="1"/>
        <v>0.18975332068311196</v>
      </c>
      <c r="I13" s="63">
        <v>340</v>
      </c>
      <c r="J13" s="31">
        <f t="shared" si="2"/>
        <v>8.0333326979124681E-3</v>
      </c>
      <c r="K13" s="51">
        <f t="shared" si="7"/>
        <v>1169</v>
      </c>
      <c r="L13" s="68">
        <f t="shared" si="3"/>
        <v>14.810591663499304</v>
      </c>
      <c r="M13" s="51">
        <f t="shared" si="4"/>
        <v>3117888.6799999997</v>
      </c>
      <c r="N13" s="31">
        <f t="shared" si="5"/>
        <v>12.463717424802571</v>
      </c>
    </row>
    <row r="14" spans="1:14" x14ac:dyDescent="0.25">
      <c r="A14" s="55" t="s">
        <v>26</v>
      </c>
      <c r="B14" s="10" t="s">
        <v>19</v>
      </c>
      <c r="C14" s="49">
        <v>353</v>
      </c>
      <c r="D14" s="31">
        <f t="shared" si="6"/>
        <v>4.792288894922617</v>
      </c>
      <c r="E14" s="51">
        <v>745897.60000000009</v>
      </c>
      <c r="F14" s="31">
        <f t="shared" si="0"/>
        <v>3.5889181959851406</v>
      </c>
      <c r="G14" s="51">
        <v>0</v>
      </c>
      <c r="H14" s="68">
        <f t="shared" si="1"/>
        <v>0</v>
      </c>
      <c r="I14" s="63">
        <v>0</v>
      </c>
      <c r="J14" s="31">
        <f t="shared" si="2"/>
        <v>0</v>
      </c>
      <c r="K14" s="51">
        <f t="shared" si="7"/>
        <v>353</v>
      </c>
      <c r="L14" s="68">
        <f t="shared" si="3"/>
        <v>4.4723172431268212</v>
      </c>
      <c r="M14" s="51">
        <f t="shared" si="4"/>
        <v>745897.60000000009</v>
      </c>
      <c r="N14" s="31">
        <f t="shared" si="5"/>
        <v>2.9817154710726936</v>
      </c>
    </row>
    <row r="15" spans="1:14" x14ac:dyDescent="0.25">
      <c r="A15" s="55" t="s">
        <v>27</v>
      </c>
      <c r="B15" s="10" t="s">
        <v>13</v>
      </c>
      <c r="C15" s="49">
        <v>333</v>
      </c>
      <c r="D15" s="31">
        <f t="shared" si="6"/>
        <v>4.5207711105077379</v>
      </c>
      <c r="E15" s="51">
        <v>1599483.71</v>
      </c>
      <c r="F15" s="31">
        <f t="shared" si="0"/>
        <v>7.6959842624521366</v>
      </c>
      <c r="G15" s="51">
        <v>428</v>
      </c>
      <c r="H15" s="68">
        <f t="shared" si="1"/>
        <v>81.21442125237192</v>
      </c>
      <c r="I15" s="63">
        <v>3122753.89</v>
      </c>
      <c r="J15" s="31">
        <f t="shared" si="2"/>
        <v>73.78270862373634</v>
      </c>
      <c r="K15" s="51">
        <f t="shared" si="7"/>
        <v>761</v>
      </c>
      <c r="L15" s="68">
        <f t="shared" si="3"/>
        <v>9.6414544533130631</v>
      </c>
      <c r="M15" s="51">
        <f t="shared" si="4"/>
        <v>4722237.5999999996</v>
      </c>
      <c r="N15" s="31">
        <f t="shared" si="5"/>
        <v>18.877080325772848</v>
      </c>
    </row>
    <row r="16" spans="1:14" x14ac:dyDescent="0.25">
      <c r="A16" s="55" t="s">
        <v>28</v>
      </c>
      <c r="B16" s="10" t="s">
        <v>14</v>
      </c>
      <c r="C16" s="49">
        <v>87</v>
      </c>
      <c r="D16" s="31">
        <f t="shared" si="6"/>
        <v>1.1811023622047243</v>
      </c>
      <c r="E16" s="51">
        <v>399350.47</v>
      </c>
      <c r="F16" s="31">
        <f t="shared" si="0"/>
        <v>1.9214918620977164</v>
      </c>
      <c r="G16" s="51">
        <v>0</v>
      </c>
      <c r="H16" s="68">
        <f t="shared" si="1"/>
        <v>0</v>
      </c>
      <c r="I16" s="63">
        <v>0</v>
      </c>
      <c r="J16" s="31">
        <f t="shared" si="2"/>
        <v>0</v>
      </c>
      <c r="K16" s="51">
        <f t="shared" si="7"/>
        <v>87</v>
      </c>
      <c r="L16" s="68">
        <f t="shared" si="3"/>
        <v>1.1022424933485366</v>
      </c>
      <c r="M16" s="51">
        <f t="shared" si="4"/>
        <v>399350.47</v>
      </c>
      <c r="N16" s="31">
        <f t="shared" si="5"/>
        <v>1.5963980508573179</v>
      </c>
    </row>
    <row r="17" spans="1:14" x14ac:dyDescent="0.25">
      <c r="A17" s="55" t="s">
        <v>29</v>
      </c>
      <c r="B17" s="10" t="s">
        <v>15</v>
      </c>
      <c r="C17" s="50">
        <v>546</v>
      </c>
      <c r="D17" s="31">
        <f t="shared" si="6"/>
        <v>7.4124355145262015</v>
      </c>
      <c r="E17" s="51">
        <v>1748533.07</v>
      </c>
      <c r="F17" s="31">
        <f t="shared" si="0"/>
        <v>8.4131416312436968</v>
      </c>
      <c r="G17" s="51">
        <v>0</v>
      </c>
      <c r="H17" s="68">
        <f t="shared" si="1"/>
        <v>0</v>
      </c>
      <c r="I17" s="63">
        <v>0</v>
      </c>
      <c r="J17" s="31">
        <f t="shared" si="2"/>
        <v>0</v>
      </c>
      <c r="K17" s="51">
        <f t="shared" si="7"/>
        <v>546</v>
      </c>
      <c r="L17" s="68">
        <f t="shared" si="3"/>
        <v>6.9175218548080579</v>
      </c>
      <c r="M17" s="51">
        <f t="shared" si="4"/>
        <v>1748533.07</v>
      </c>
      <c r="N17" s="31">
        <f t="shared" si="5"/>
        <v>6.9897370718195546</v>
      </c>
    </row>
    <row r="18" spans="1:14" x14ac:dyDescent="0.25">
      <c r="A18" s="55" t="s">
        <v>30</v>
      </c>
      <c r="B18" s="10" t="s">
        <v>16</v>
      </c>
      <c r="C18" s="49">
        <v>357</v>
      </c>
      <c r="D18" s="31">
        <f t="shared" si="6"/>
        <v>4.8465924518055932</v>
      </c>
      <c r="E18" s="51">
        <v>855636.58</v>
      </c>
      <c r="F18" s="31">
        <f t="shared" si="0"/>
        <v>4.1169319905473545</v>
      </c>
      <c r="G18" s="51">
        <v>0</v>
      </c>
      <c r="H18" s="68">
        <f t="shared" si="1"/>
        <v>0</v>
      </c>
      <c r="I18" s="63">
        <v>0</v>
      </c>
      <c r="J18" s="31">
        <f t="shared" si="2"/>
        <v>0</v>
      </c>
      <c r="K18" s="51">
        <f t="shared" si="7"/>
        <v>357</v>
      </c>
      <c r="L18" s="68">
        <f t="shared" si="3"/>
        <v>4.5229950589129615</v>
      </c>
      <c r="M18" s="51">
        <f t="shared" si="4"/>
        <v>855636.58</v>
      </c>
      <c r="N18" s="31">
        <f t="shared" si="5"/>
        <v>3.4203955451817092</v>
      </c>
    </row>
    <row r="19" spans="1:14" x14ac:dyDescent="0.25">
      <c r="A19" s="55" t="s">
        <v>31</v>
      </c>
      <c r="B19" s="10" t="s">
        <v>8</v>
      </c>
      <c r="C19" s="49">
        <v>895</v>
      </c>
      <c r="D19" s="31">
        <f t="shared" si="6"/>
        <v>12.150420852565844</v>
      </c>
      <c r="E19" s="51">
        <v>2025420.47</v>
      </c>
      <c r="F19" s="31">
        <f t="shared" si="0"/>
        <v>9.7453971956791037</v>
      </c>
      <c r="G19" s="51">
        <v>0</v>
      </c>
      <c r="H19" s="68">
        <f t="shared" si="1"/>
        <v>0</v>
      </c>
      <c r="I19" s="63">
        <v>0</v>
      </c>
      <c r="J19" s="31">
        <f t="shared" si="2"/>
        <v>0</v>
      </c>
      <c r="K19" s="51">
        <f t="shared" si="7"/>
        <v>895</v>
      </c>
      <c r="L19" s="68">
        <f t="shared" si="3"/>
        <v>11.339161282148739</v>
      </c>
      <c r="M19" s="51">
        <f t="shared" si="4"/>
        <v>2025420.47</v>
      </c>
      <c r="N19" s="31">
        <f t="shared" si="5"/>
        <v>8.0965906725351111</v>
      </c>
    </row>
    <row r="20" spans="1:14" x14ac:dyDescent="0.25">
      <c r="A20" s="55" t="s">
        <v>32</v>
      </c>
      <c r="B20" s="10" t="s">
        <v>12</v>
      </c>
      <c r="C20" s="49">
        <v>375</v>
      </c>
      <c r="D20" s="31">
        <f t="shared" si="6"/>
        <v>5.0909584577789841</v>
      </c>
      <c r="E20" s="51">
        <v>1160791.1599999999</v>
      </c>
      <c r="F20" s="31">
        <f t="shared" si="0"/>
        <v>5.585196300219625</v>
      </c>
      <c r="G20" s="51">
        <v>0</v>
      </c>
      <c r="H20" s="68">
        <f t="shared" si="1"/>
        <v>0</v>
      </c>
      <c r="I20" s="63">
        <v>0</v>
      </c>
      <c r="J20" s="31">
        <f t="shared" si="2"/>
        <v>0</v>
      </c>
      <c r="K20" s="51">
        <f t="shared" si="7"/>
        <v>375</v>
      </c>
      <c r="L20" s="68">
        <f t="shared" si="3"/>
        <v>4.7510452299505896</v>
      </c>
      <c r="M20" s="51">
        <f t="shared" si="4"/>
        <v>1160791.1599999999</v>
      </c>
      <c r="N20" s="31">
        <f t="shared" si="5"/>
        <v>4.640246811970461</v>
      </c>
    </row>
    <row r="21" spans="1:14" x14ac:dyDescent="0.25">
      <c r="A21" s="55" t="s">
        <v>33</v>
      </c>
      <c r="B21" s="10" t="s">
        <v>52</v>
      </c>
      <c r="C21" s="49">
        <v>320</v>
      </c>
      <c r="D21" s="31">
        <f t="shared" si="6"/>
        <v>4.3442845506380667</v>
      </c>
      <c r="E21" s="49">
        <v>845116.11</v>
      </c>
      <c r="F21" s="31">
        <f t="shared" si="0"/>
        <v>4.0663122993011092</v>
      </c>
      <c r="G21" s="51">
        <v>0</v>
      </c>
      <c r="H21" s="68">
        <f t="shared" si="1"/>
        <v>0</v>
      </c>
      <c r="I21" s="63">
        <v>0</v>
      </c>
      <c r="J21" s="31">
        <f t="shared" si="2"/>
        <v>0</v>
      </c>
      <c r="K21" s="51">
        <f t="shared" si="7"/>
        <v>320</v>
      </c>
      <c r="L21" s="68">
        <f t="shared" si="3"/>
        <v>4.054225262891169</v>
      </c>
      <c r="M21" s="51">
        <f t="shared" si="4"/>
        <v>845116.11</v>
      </c>
      <c r="N21" s="31">
        <f t="shared" si="5"/>
        <v>3.3783401100094332</v>
      </c>
    </row>
    <row r="22" spans="1:14" x14ac:dyDescent="0.25">
      <c r="A22" s="55" t="s">
        <v>34</v>
      </c>
      <c r="B22" s="10" t="s">
        <v>18</v>
      </c>
      <c r="C22" s="49">
        <v>92</v>
      </c>
      <c r="D22" s="31">
        <f t="shared" si="6"/>
        <v>1.2489818083084443</v>
      </c>
      <c r="E22" s="51">
        <v>228745.84</v>
      </c>
      <c r="F22" s="31">
        <f t="shared" si="0"/>
        <v>1.1006203900266007</v>
      </c>
      <c r="G22" s="51">
        <v>0</v>
      </c>
      <c r="H22" s="68">
        <f t="shared" si="1"/>
        <v>0</v>
      </c>
      <c r="I22" s="63">
        <v>0</v>
      </c>
      <c r="J22" s="31">
        <f t="shared" si="2"/>
        <v>0</v>
      </c>
      <c r="K22" s="51">
        <f t="shared" si="7"/>
        <v>92</v>
      </c>
      <c r="L22" s="68">
        <f t="shared" si="3"/>
        <v>1.1655897630812113</v>
      </c>
      <c r="M22" s="51">
        <f t="shared" si="4"/>
        <v>228745.84</v>
      </c>
      <c r="N22" s="31">
        <f t="shared" si="5"/>
        <v>0.91440837196891234</v>
      </c>
    </row>
    <row r="23" spans="1:14" x14ac:dyDescent="0.25">
      <c r="A23" s="55" t="s">
        <v>35</v>
      </c>
      <c r="B23" s="10" t="s">
        <v>17</v>
      </c>
      <c r="C23" s="49">
        <v>445</v>
      </c>
      <c r="D23" s="31">
        <f t="shared" si="6"/>
        <v>6.0412707032310617</v>
      </c>
      <c r="E23" s="51">
        <v>2225384.37</v>
      </c>
      <c r="F23" s="31">
        <f t="shared" si="0"/>
        <v>10.707532050718392</v>
      </c>
      <c r="G23" s="51">
        <v>0</v>
      </c>
      <c r="H23" s="68">
        <f t="shared" si="1"/>
        <v>0</v>
      </c>
      <c r="I23" s="63">
        <v>0</v>
      </c>
      <c r="J23" s="31">
        <f t="shared" si="2"/>
        <v>0</v>
      </c>
      <c r="K23" s="51">
        <f t="shared" si="7"/>
        <v>445</v>
      </c>
      <c r="L23" s="68">
        <f t="shared" si="3"/>
        <v>5.6379070062080325</v>
      </c>
      <c r="M23" s="51">
        <f t="shared" si="4"/>
        <v>2225384.37</v>
      </c>
      <c r="N23" s="31">
        <f t="shared" si="5"/>
        <v>8.8959436323596695</v>
      </c>
    </row>
    <row r="24" spans="1:14" x14ac:dyDescent="0.25">
      <c r="A24" s="55" t="s">
        <v>36</v>
      </c>
      <c r="B24" s="10" t="s">
        <v>22</v>
      </c>
      <c r="C24" s="49">
        <v>1077</v>
      </c>
      <c r="D24" s="31">
        <f t="shared" si="6"/>
        <v>14.621232690741243</v>
      </c>
      <c r="E24" s="52">
        <v>2027154.6600000001</v>
      </c>
      <c r="F24" s="31">
        <f t="shared" si="0"/>
        <v>9.7537413250157545</v>
      </c>
      <c r="G24" s="51">
        <v>98</v>
      </c>
      <c r="H24" s="68">
        <f t="shared" si="1"/>
        <v>18.59582542694497</v>
      </c>
      <c r="I24" s="63">
        <v>1109271.5900000001</v>
      </c>
      <c r="J24" s="31">
        <f t="shared" si="2"/>
        <v>26.209258043565747</v>
      </c>
      <c r="K24" s="51">
        <f t="shared" si="7"/>
        <v>1175</v>
      </c>
      <c r="L24" s="68">
        <f t="shared" si="3"/>
        <v>14.886608387178512</v>
      </c>
      <c r="M24" s="51">
        <f t="shared" si="4"/>
        <v>3136426.25</v>
      </c>
      <c r="N24" s="31">
        <f t="shared" si="5"/>
        <v>12.537821107754619</v>
      </c>
    </row>
    <row r="25" spans="1:14" ht="15.75" thickBot="1" x14ac:dyDescent="0.3">
      <c r="A25" s="56"/>
      <c r="B25" s="57" t="s">
        <v>51</v>
      </c>
      <c r="C25" s="64">
        <f>SUM(C11:C24)</f>
        <v>7366</v>
      </c>
      <c r="D25" s="65">
        <f t="shared" ref="D25:N25" si="8">SUM(D11:D24)</f>
        <v>100</v>
      </c>
      <c r="E25" s="64">
        <f t="shared" si="8"/>
        <v>20783354.739999998</v>
      </c>
      <c r="F25" s="65">
        <f t="shared" si="8"/>
        <v>100.00000000000001</v>
      </c>
      <c r="G25" s="64">
        <f>SUM(G11:G24)</f>
        <v>527</v>
      </c>
      <c r="H25" s="65">
        <f t="shared" si="8"/>
        <v>100</v>
      </c>
      <c r="I25" s="64">
        <f t="shared" si="8"/>
        <v>4232365.4800000004</v>
      </c>
      <c r="J25" s="66">
        <f t="shared" si="8"/>
        <v>100</v>
      </c>
      <c r="K25" s="64">
        <f>SUM(K11:K24)</f>
        <v>7893</v>
      </c>
      <c r="L25" s="65">
        <f t="shared" si="8"/>
        <v>100.00000000000001</v>
      </c>
      <c r="M25" s="64">
        <f>SUM(M11:M24)</f>
        <v>25015720.219999999</v>
      </c>
      <c r="N25" s="59">
        <f t="shared" si="8"/>
        <v>100.00000000000001</v>
      </c>
    </row>
    <row r="28" spans="1:14" x14ac:dyDescent="0.25">
      <c r="B28" t="s">
        <v>64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2022-05-27T09:46:00Z</dcterms:modified>
</cp:coreProperties>
</file>