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C32" i="22" l="1"/>
  <c r="C37" i="22"/>
  <c r="C38" i="22" l="1"/>
  <c r="D14" i="22" s="1"/>
  <c r="D20" i="22" l="1"/>
  <c r="D28" i="22"/>
  <c r="D16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C34" i="21"/>
  <c r="C35" i="21"/>
  <c r="C36" i="21"/>
  <c r="C33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14" i="21"/>
  <c r="D38" i="22" l="1"/>
  <c r="E28" i="25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C37" i="21" l="1"/>
  <c r="C32" i="21"/>
  <c r="C38" i="21" l="1"/>
  <c r="D14" i="21" s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<sst xmlns="http://schemas.openxmlformats.org/spreadsheetml/2006/main" count="316" uniqueCount="75">
  <si>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</si>
  <si>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</si>
  <si>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</si>
  <si>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</si>
  <si>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</si>
  <si>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</si>
  <si>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</si>
  <si>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</si>
  <si>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</si>
  <si>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</si>
  <si>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</si>
  <si>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</si>
  <si>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</si>
  <si>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</si>
  <si>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</si>
  <si>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</si>
  <si>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</si>
  <si>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</si>
  <si>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</si>
  <si>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</si>
  <si>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</si>
  <si>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</si>
  <si>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</si>
  <si>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</si>
  <si>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</si>
  <si>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</si>
  <si>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</si>
  <si>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</si>
  <si>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</si>
  <si>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</si>
  <si>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</si>
  <si>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</si>
  <si>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</si>
  <si>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</si>
  <si>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</si>
  <si>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</si>
  <si>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</si>
  <si>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</si>
  <si>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</si>
  <si>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</si>
  <si>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</si>
  <si>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</si>
  <si>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</si>
  <si>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</si>
  <si>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</si>
  <si>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</si>
  <si>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</si>
  <si>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</si>
  <si>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</si>
  <si>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</si>
  <si>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</si>
  <si>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</si>
  <si>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</si>
  <si>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</si>
  <si>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</si>
  <si>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</si>
  <si>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</si>
  <si>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</si>
  <si>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</si>
  <si>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</si>
  <si>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</si>
  <si>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</si>
  <si>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</si>
  <si>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</si>
  <si>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</si>
  <si>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</si>
  <si>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</si>
  <si>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PREMIJA PO VRSTAMA OSIGURANJA U REPUBLICI SRPSKOJ*</t>
  </si>
  <si>
    <t>PREMIJA PO VRSTAMA OSIGURANJA U FEDERACIJI BOSNE I HERCEGOVINE*</t>
  </si>
  <si>
    <t>I-IX-2018</t>
  </si>
  <si>
    <t xml:space="preserve">Osiguranje robe u prijevozu </t>
  </si>
  <si>
    <t>Osiguranje jamstva</t>
  </si>
  <si>
    <t>Osiguranje raznih financijskih gubitaka</t>
  </si>
  <si>
    <t>*Podatci su dati na temelju nerevidiranih izvješća društava sa sjedištem u Federaciji Bosne i Hercegovine.</t>
  </si>
  <si>
    <t>*Podatci su dati na temelju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</si>
</sst>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8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3" fontId="12" fillId="4" borderId="61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8" xfId="0" applyNumberFormat="1" applyFont="1" applyFill="1" applyBorder="1" applyAlignment="1">
      <alignment horizontal="right" vertical="center" wrapText="1"/>
    </xf>
    <xf numFmtId="3" fontId="43" fillId="0" borderId="0" xfId="1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/>
    <xf numFmtId="3" fontId="44" fillId="4" borderId="6" xfId="0" applyNumberFormat="1" applyFont="1" applyFill="1" applyBorder="1" applyAlignment="1">
      <alignment horizontal="right" vertical="center"/>
    </xf>
    <xf numFmtId="3" fontId="44" fillId="4" borderId="60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29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3" t="s">
        <v>36</v>
      </c>
      <c r="D11" s="94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69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41</v>
      </c>
      <c r="C14" s="48">
        <f>FBiH!C14+RS!C14</f>
        <v>36422276.285800278</v>
      </c>
      <c r="D14" s="85">
        <f t="shared" ref="D14:D37" si="0">C14/C$38*100</f>
        <v>6.7397930498339624</v>
      </c>
    </row>
    <row r="15" spans="1:4" s="1" customFormat="1" ht="17.100000000000001" customHeight="1" x14ac:dyDescent="0.2">
      <c r="A15" s="22" t="s">
        <v>1</v>
      </c>
      <c r="B15" s="12" t="s">
        <v>42</v>
      </c>
      <c r="C15" s="48">
        <f>FBiH!C15+RS!C15</f>
        <v>8193872.4500000002</v>
      </c>
      <c r="D15" s="86">
        <f t="shared" si="0"/>
        <v>1.5162425367484844</v>
      </c>
    </row>
    <row r="16" spans="1:4" s="1" customFormat="1" ht="17.100000000000001" customHeight="1" x14ac:dyDescent="0.2">
      <c r="A16" s="22" t="s">
        <v>2</v>
      </c>
      <c r="B16" s="12" t="s">
        <v>43</v>
      </c>
      <c r="C16" s="48">
        <f>FBiH!C16+RS!C16</f>
        <v>49468477.130099997</v>
      </c>
      <c r="D16" s="86">
        <f t="shared" si="0"/>
        <v>9.1539390819815871</v>
      </c>
    </row>
    <row r="17" spans="1:4" s="1" customFormat="1" ht="17.100000000000001" customHeight="1" x14ac:dyDescent="0.2">
      <c r="A17" s="19" t="s">
        <v>3</v>
      </c>
      <c r="B17" s="12" t="s">
        <v>44</v>
      </c>
      <c r="C17" s="48">
        <f>FBiH!C17+RS!C17</f>
        <v>0</v>
      </c>
      <c r="D17" s="86">
        <f t="shared" si="0"/>
        <v>0</v>
      </c>
    </row>
    <row r="18" spans="1:4" s="1" customFormat="1" ht="17.100000000000001" customHeight="1" x14ac:dyDescent="0.2">
      <c r="A18" s="19" t="s">
        <v>4</v>
      </c>
      <c r="B18" s="12" t="s">
        <v>45</v>
      </c>
      <c r="C18" s="48">
        <f>FBiH!C18+RS!C18</f>
        <v>1072.75</v>
      </c>
      <c r="D18" s="86">
        <f t="shared" si="0"/>
        <v>1.9850799377490148E-4</v>
      </c>
    </row>
    <row r="19" spans="1:4" s="1" customFormat="1" ht="17.100000000000001" customHeight="1" x14ac:dyDescent="0.2">
      <c r="A19" s="19" t="s">
        <v>5</v>
      </c>
      <c r="B19" s="12" t="s">
        <v>46</v>
      </c>
      <c r="C19" s="48">
        <f>FBiH!C19+RS!C19</f>
        <v>10204.91</v>
      </c>
      <c r="D19" s="86">
        <f t="shared" si="0"/>
        <v>1.888376798651531E-3</v>
      </c>
    </row>
    <row r="20" spans="1:4" s="1" customFormat="1" ht="17.100000000000001" customHeight="1" x14ac:dyDescent="0.2">
      <c r="A20" s="19" t="s">
        <v>6</v>
      </c>
      <c r="B20" s="12" t="s">
        <v>70</v>
      </c>
      <c r="C20" s="48">
        <f>FBiH!C20+RS!C20</f>
        <v>2737671.21</v>
      </c>
      <c r="D20" s="86">
        <f t="shared" si="0"/>
        <v>0.50659484456994353</v>
      </c>
    </row>
    <row r="21" spans="1:4" s="1" customFormat="1" ht="17.100000000000001" customHeight="1" x14ac:dyDescent="0.2">
      <c r="A21" s="19" t="s">
        <v>7</v>
      </c>
      <c r="B21" s="12" t="s">
        <v>48</v>
      </c>
      <c r="C21" s="48">
        <f>FBiH!C21+RS!C21</f>
        <v>22898156.359999999</v>
      </c>
      <c r="D21" s="86">
        <f t="shared" si="0"/>
        <v>4.237210049095876</v>
      </c>
    </row>
    <row r="22" spans="1:4" s="1" customFormat="1" ht="17.100000000000001" customHeight="1" x14ac:dyDescent="0.2">
      <c r="A22" s="19" t="s">
        <v>8</v>
      </c>
      <c r="B22" s="12" t="s">
        <v>49</v>
      </c>
      <c r="C22" s="48">
        <f>FBiH!C22+RS!C22</f>
        <v>20937010.212629996</v>
      </c>
      <c r="D22" s="86">
        <f t="shared" si="0"/>
        <v>3.8743079869063659</v>
      </c>
    </row>
    <row r="23" spans="1:4" s="1" customFormat="1" ht="17.100000000000001" customHeight="1" x14ac:dyDescent="0.2">
      <c r="A23" s="19" t="s">
        <v>9</v>
      </c>
      <c r="B23" s="12" t="s">
        <v>50</v>
      </c>
      <c r="C23" s="48">
        <f>FBiH!C23+RS!C23</f>
        <v>278028684.75090033</v>
      </c>
      <c r="D23" s="86">
        <f t="shared" si="0"/>
        <v>51.448069374761843</v>
      </c>
    </row>
    <row r="24" spans="1:4" s="1" customFormat="1" ht="17.100000000000001" customHeight="1" x14ac:dyDescent="0.2">
      <c r="A24" s="19" t="s">
        <v>10</v>
      </c>
      <c r="B24" s="12" t="s">
        <v>51</v>
      </c>
      <c r="C24" s="48">
        <f>FBiH!C24+RS!C24</f>
        <v>37889.5</v>
      </c>
      <c r="D24" s="86">
        <f t="shared" si="0"/>
        <v>7.0112967887523935E-3</v>
      </c>
    </row>
    <row r="25" spans="1:4" s="1" customFormat="1" ht="17.100000000000001" customHeight="1" x14ac:dyDescent="0.2">
      <c r="A25" s="19" t="s">
        <v>11</v>
      </c>
      <c r="B25" s="12" t="s">
        <v>52</v>
      </c>
      <c r="C25" s="48">
        <f>FBiH!C25+RS!C25</f>
        <v>22996.469999999998</v>
      </c>
      <c r="D25" s="86">
        <f t="shared" si="0"/>
        <v>4.2554025855089331E-3</v>
      </c>
    </row>
    <row r="26" spans="1:4" s="1" customFormat="1" ht="17.100000000000001" customHeight="1" x14ac:dyDescent="0.2">
      <c r="A26" s="19" t="s">
        <v>12</v>
      </c>
      <c r="B26" s="12" t="s">
        <v>53</v>
      </c>
      <c r="C26" s="48">
        <f>FBiH!C26+RS!C26</f>
        <v>6169003.2199999997</v>
      </c>
      <c r="D26" s="86">
        <f t="shared" si="0"/>
        <v>1.1415487791126611</v>
      </c>
    </row>
    <row r="27" spans="1:4" s="1" customFormat="1" ht="17.100000000000001" customHeight="1" x14ac:dyDescent="0.2">
      <c r="A27" s="19" t="s">
        <v>13</v>
      </c>
      <c r="B27" s="12" t="s">
        <v>54</v>
      </c>
      <c r="C27" s="48">
        <f>FBiH!C27+RS!C27</f>
        <v>8236137.3200000012</v>
      </c>
      <c r="D27" s="86">
        <f t="shared" si="0"/>
        <v>1.5240634778352775</v>
      </c>
    </row>
    <row r="28" spans="1:4" s="1" customFormat="1" ht="17.100000000000001" customHeight="1" x14ac:dyDescent="0.2">
      <c r="A28" s="19" t="s">
        <v>14</v>
      </c>
      <c r="B28" s="12" t="s">
        <v>71</v>
      </c>
      <c r="C28" s="48">
        <f>FBiH!C28+RS!C28</f>
        <v>319025.08999999997</v>
      </c>
      <c r="D28" s="86">
        <f t="shared" si="0"/>
        <v>5.9034286254726058E-2</v>
      </c>
    </row>
    <row r="29" spans="1:4" s="1" customFormat="1" ht="17.100000000000001" customHeight="1" x14ac:dyDescent="0.2">
      <c r="A29" s="19" t="s">
        <v>15</v>
      </c>
      <c r="B29" s="12" t="s">
        <v>72</v>
      </c>
      <c r="C29" s="48">
        <f>FBiH!C29+RS!C29</f>
        <v>1796219.52</v>
      </c>
      <c r="D29" s="86">
        <f t="shared" si="0"/>
        <v>0.33238306529435235</v>
      </c>
    </row>
    <row r="30" spans="1:4" s="1" customFormat="1" ht="17.100000000000001" customHeight="1" x14ac:dyDescent="0.2">
      <c r="A30" s="19" t="s">
        <v>16</v>
      </c>
      <c r="B30" s="12" t="s">
        <v>57</v>
      </c>
      <c r="C30" s="48">
        <f>FBiH!C30+RS!C30</f>
        <v>1553</v>
      </c>
      <c r="D30" s="86">
        <f t="shared" si="0"/>
        <v>2.873762892868068E-4</v>
      </c>
    </row>
    <row r="31" spans="1:4" s="1" customFormat="1" ht="17.100000000000001" customHeight="1" x14ac:dyDescent="0.2">
      <c r="A31" s="19" t="s">
        <v>17</v>
      </c>
      <c r="B31" s="12" t="s">
        <v>58</v>
      </c>
      <c r="C31" s="48">
        <f>FBiH!C31+RS!C31</f>
        <v>1312633.0900000003</v>
      </c>
      <c r="D31" s="86">
        <f t="shared" si="0"/>
        <v>0.24289737707615919</v>
      </c>
    </row>
    <row r="32" spans="1:4" s="1" customFormat="1" ht="17.100000000000001" customHeight="1" x14ac:dyDescent="0.2">
      <c r="A32" s="20" t="s">
        <v>23</v>
      </c>
      <c r="B32" s="6" t="s">
        <v>59</v>
      </c>
      <c r="C32" s="49">
        <f>SUM(C14:C31)</f>
        <v>436592883.26943058</v>
      </c>
      <c r="D32" s="87">
        <f t="shared" si="0"/>
        <v>80.789724869927198</v>
      </c>
    </row>
    <row r="33" spans="1:4" s="1" customFormat="1" ht="17.100000000000001" customHeight="1" x14ac:dyDescent="0.2">
      <c r="A33" s="21" t="s">
        <v>22</v>
      </c>
      <c r="B33" s="4" t="s">
        <v>60</v>
      </c>
      <c r="C33" s="48">
        <f>FBiH!C33+RS!C33</f>
        <v>95407305.067999899</v>
      </c>
      <c r="D33" s="86">
        <f t="shared" si="0"/>
        <v>17.654731037537776</v>
      </c>
    </row>
    <row r="34" spans="1:4" s="1" customFormat="1" ht="17.100000000000001" customHeight="1" x14ac:dyDescent="0.2">
      <c r="A34" s="21" t="s">
        <v>20</v>
      </c>
      <c r="B34" s="5" t="s">
        <v>61</v>
      </c>
      <c r="C34" s="48">
        <f>FBiH!C34+RS!C34</f>
        <v>92236.959999999992</v>
      </c>
      <c r="D34" s="86">
        <f t="shared" si="0"/>
        <v>1.706807166767265E-2</v>
      </c>
    </row>
    <row r="35" spans="1:4" s="1" customFormat="1" ht="17.100000000000001" customHeight="1" x14ac:dyDescent="0.2">
      <c r="A35" s="21" t="s">
        <v>21</v>
      </c>
      <c r="B35" s="15" t="s">
        <v>62</v>
      </c>
      <c r="C35" s="48">
        <f>FBiH!C35+RS!C35</f>
        <v>8121933.8619999783</v>
      </c>
      <c r="D35" s="86">
        <f t="shared" si="0"/>
        <v>1.502930595682175</v>
      </c>
    </row>
    <row r="36" spans="1:4" s="1" customFormat="1" ht="17.100000000000001" customHeight="1" x14ac:dyDescent="0.2">
      <c r="A36" s="19" t="s">
        <v>19</v>
      </c>
      <c r="B36" s="15" t="s">
        <v>63</v>
      </c>
      <c r="C36" s="48">
        <f>FBiH!C36+RS!C36</f>
        <v>192089.77000000002</v>
      </c>
      <c r="D36" s="86">
        <f t="shared" si="0"/>
        <v>3.5545425185161739E-2</v>
      </c>
    </row>
    <row r="37" spans="1:4" s="1" customFormat="1" ht="17.100000000000001" customHeight="1" x14ac:dyDescent="0.2">
      <c r="A37" s="20" t="s">
        <v>18</v>
      </c>
      <c r="B37" s="7" t="s">
        <v>64</v>
      </c>
      <c r="C37" s="51">
        <f>SUM(C33:C36)</f>
        <v>103813565.65999986</v>
      </c>
      <c r="D37" s="80">
        <f t="shared" si="0"/>
        <v>19.210275130072784</v>
      </c>
    </row>
    <row r="38" spans="1:4" s="1" customFormat="1" ht="17.100000000000001" customHeight="1" x14ac:dyDescent="0.2">
      <c r="A38" s="16" t="s">
        <v>24</v>
      </c>
      <c r="B38" s="17" t="s">
        <v>65</v>
      </c>
      <c r="C38" s="91">
        <f>C32+C37</f>
        <v>540406448.92943048</v>
      </c>
      <c r="D38" s="79">
        <f>D32+D37</f>
        <v>99.999999999999986</v>
      </c>
    </row>
    <row r="40" spans="1:4" x14ac:dyDescent="0.25">
      <c r="B40" s="36"/>
      <c r="C40" s="37"/>
    </row>
    <row r="41" spans="1:4" x14ac:dyDescent="0.25"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  <col min="6" max="6" width="10.28515625" bestFit="1" customWidth="1"/>
  </cols>
  <sheetData>
    <row r="1" spans="1:7" x14ac:dyDescent="0.25">
      <c r="C1" s="31"/>
    </row>
    <row r="3" spans="1:7" x14ac:dyDescent="0.25">
      <c r="C3" s="35"/>
    </row>
    <row r="4" spans="1:7" x14ac:dyDescent="0.25">
      <c r="C4" s="35"/>
    </row>
    <row r="5" spans="1:7" x14ac:dyDescent="0.25">
      <c r="C5" s="35"/>
    </row>
    <row r="6" spans="1:7" x14ac:dyDescent="0.25">
      <c r="C6" s="35"/>
    </row>
    <row r="7" spans="1:7" x14ac:dyDescent="0.25">
      <c r="A7" s="62" t="s">
        <v>68</v>
      </c>
    </row>
    <row r="8" spans="1:7" x14ac:dyDescent="0.25">
      <c r="A8" s="62"/>
    </row>
    <row r="9" spans="1:7" s="1" customFormat="1" ht="15" customHeight="1" x14ac:dyDescent="0.2">
      <c r="C9" s="3"/>
      <c r="D9" s="2"/>
    </row>
    <row r="10" spans="1:7" s="1" customFormat="1" ht="15" customHeight="1" thickBot="1" x14ac:dyDescent="0.25">
      <c r="C10" s="3"/>
      <c r="D10" s="2"/>
    </row>
    <row r="11" spans="1:7" s="1" customFormat="1" ht="15" customHeight="1" x14ac:dyDescent="0.25">
      <c r="A11" s="64"/>
      <c r="B11" s="65"/>
      <c r="C11" s="93" t="s">
        <v>36</v>
      </c>
      <c r="D11" s="94"/>
    </row>
    <row r="12" spans="1:7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7" s="1" customFormat="1" ht="24.75" customHeight="1" thickBot="1" x14ac:dyDescent="0.25">
      <c r="A13" s="71"/>
      <c r="B13" s="14"/>
      <c r="C13" s="11" t="s">
        <v>69</v>
      </c>
      <c r="D13" s="72" t="s">
        <v>25</v>
      </c>
    </row>
    <row r="14" spans="1:7" s="1" customFormat="1" ht="16.5" customHeight="1" x14ac:dyDescent="0.2">
      <c r="A14" s="73" t="s">
        <v>0</v>
      </c>
      <c r="B14" s="12" t="s">
        <v>41</v>
      </c>
      <c r="C14" s="48">
        <v>24639191.476800274</v>
      </c>
      <c r="D14" s="88">
        <f>C14/C$38*100</f>
        <v>6.553317141237323</v>
      </c>
      <c r="F14" s="89"/>
      <c r="G14" s="89"/>
    </row>
    <row r="15" spans="1:7" s="1" customFormat="1" ht="17.100000000000001" customHeight="1" x14ac:dyDescent="0.2">
      <c r="A15" s="74" t="s">
        <v>1</v>
      </c>
      <c r="B15" s="12" t="s">
        <v>42</v>
      </c>
      <c r="C15" s="48">
        <v>6561393.6600000001</v>
      </c>
      <c r="D15" s="86">
        <f t="shared" ref="D15:D37" si="0">C15/C$38*100</f>
        <v>1.7451422293207439</v>
      </c>
      <c r="F15" s="89"/>
      <c r="G15" s="89"/>
    </row>
    <row r="16" spans="1:7" s="1" customFormat="1" ht="17.100000000000001" customHeight="1" x14ac:dyDescent="0.2">
      <c r="A16" s="74" t="s">
        <v>2</v>
      </c>
      <c r="B16" s="12" t="s">
        <v>43</v>
      </c>
      <c r="C16" s="48">
        <v>40024157.950099997</v>
      </c>
      <c r="D16" s="86">
        <f t="shared" si="0"/>
        <v>10.645276270731038</v>
      </c>
      <c r="F16" s="89"/>
      <c r="G16" s="89"/>
    </row>
    <row r="17" spans="1:7" s="1" customFormat="1" ht="17.100000000000001" customHeight="1" x14ac:dyDescent="0.2">
      <c r="A17" s="75" t="s">
        <v>3</v>
      </c>
      <c r="B17" s="12" t="s">
        <v>44</v>
      </c>
      <c r="C17" s="48">
        <v>0</v>
      </c>
      <c r="D17" s="86">
        <f t="shared" si="0"/>
        <v>0</v>
      </c>
      <c r="F17" s="89"/>
      <c r="G17" s="89"/>
    </row>
    <row r="18" spans="1:7" s="1" customFormat="1" ht="17.100000000000001" customHeight="1" x14ac:dyDescent="0.2">
      <c r="A18" s="75" t="s">
        <v>4</v>
      </c>
      <c r="B18" s="12" t="s">
        <v>45</v>
      </c>
      <c r="C18" s="48">
        <v>972.75</v>
      </c>
      <c r="D18" s="86">
        <f t="shared" si="0"/>
        <v>2.58723556539626E-4</v>
      </c>
      <c r="F18" s="89"/>
      <c r="G18" s="89"/>
    </row>
    <row r="19" spans="1:7" s="1" customFormat="1" ht="17.100000000000001" customHeight="1" x14ac:dyDescent="0.2">
      <c r="A19" s="75" t="s">
        <v>5</v>
      </c>
      <c r="B19" s="12" t="s">
        <v>46</v>
      </c>
      <c r="C19" s="48">
        <v>5307.6</v>
      </c>
      <c r="D19" s="86">
        <f t="shared" si="0"/>
        <v>1.4116691325517545E-3</v>
      </c>
      <c r="F19" s="89"/>
      <c r="G19" s="89"/>
    </row>
    <row r="20" spans="1:7" s="1" customFormat="1" ht="17.100000000000001" customHeight="1" x14ac:dyDescent="0.2">
      <c r="A20" s="75" t="s">
        <v>6</v>
      </c>
      <c r="B20" s="12" t="s">
        <v>70</v>
      </c>
      <c r="C20" s="48">
        <v>1773121.71</v>
      </c>
      <c r="D20" s="86">
        <f t="shared" si="0"/>
        <v>0.47159943972122675</v>
      </c>
      <c r="F20" s="89"/>
      <c r="G20" s="89"/>
    </row>
    <row r="21" spans="1:7" s="1" customFormat="1" ht="17.100000000000001" customHeight="1" x14ac:dyDescent="0.2">
      <c r="A21" s="75" t="s">
        <v>7</v>
      </c>
      <c r="B21" s="12" t="s">
        <v>48</v>
      </c>
      <c r="C21" s="48">
        <v>17537187.059999999</v>
      </c>
      <c r="D21" s="86">
        <f t="shared" si="0"/>
        <v>4.6643879803278407</v>
      </c>
      <c r="F21" s="89"/>
      <c r="G21" s="89"/>
    </row>
    <row r="22" spans="1:7" s="1" customFormat="1" ht="17.100000000000001" customHeight="1" x14ac:dyDescent="0.2">
      <c r="A22" s="75" t="s">
        <v>8</v>
      </c>
      <c r="B22" s="12" t="s">
        <v>49</v>
      </c>
      <c r="C22" s="48">
        <v>11023248.802629998</v>
      </c>
      <c r="D22" s="86">
        <f t="shared" si="0"/>
        <v>2.9318675248908832</v>
      </c>
      <c r="F22" s="89"/>
      <c r="G22" s="89"/>
    </row>
    <row r="23" spans="1:7" s="1" customFormat="1" ht="17.100000000000001" customHeight="1" x14ac:dyDescent="0.2">
      <c r="A23" s="75" t="s">
        <v>9</v>
      </c>
      <c r="B23" s="12" t="s">
        <v>50</v>
      </c>
      <c r="C23" s="48">
        <v>170381451.30090034</v>
      </c>
      <c r="D23" s="86">
        <f t="shared" si="0"/>
        <v>45.316571625753816</v>
      </c>
      <c r="F23" s="89"/>
      <c r="G23" s="89"/>
    </row>
    <row r="24" spans="1:7" s="1" customFormat="1" ht="17.100000000000001" customHeight="1" x14ac:dyDescent="0.2">
      <c r="A24" s="75" t="s">
        <v>10</v>
      </c>
      <c r="B24" s="12" t="s">
        <v>51</v>
      </c>
      <c r="C24" s="48">
        <v>29923.18</v>
      </c>
      <c r="D24" s="86">
        <f t="shared" si="0"/>
        <v>7.958706299229408E-3</v>
      </c>
      <c r="F24" s="89"/>
      <c r="G24" s="89"/>
    </row>
    <row r="25" spans="1:7" s="1" customFormat="1" ht="17.100000000000001" customHeight="1" x14ac:dyDescent="0.2">
      <c r="A25" s="75" t="s">
        <v>11</v>
      </c>
      <c r="B25" s="12" t="s">
        <v>52</v>
      </c>
      <c r="C25" s="48">
        <v>21060.76</v>
      </c>
      <c r="D25" s="86">
        <f t="shared" si="0"/>
        <v>5.601557163328187E-3</v>
      </c>
      <c r="F25" s="89"/>
      <c r="G25" s="89"/>
    </row>
    <row r="26" spans="1:7" s="1" customFormat="1" ht="17.100000000000001" customHeight="1" x14ac:dyDescent="0.2">
      <c r="A26" s="75" t="s">
        <v>12</v>
      </c>
      <c r="B26" s="12" t="s">
        <v>53</v>
      </c>
      <c r="C26" s="48">
        <v>4439333.43</v>
      </c>
      <c r="D26" s="86">
        <f t="shared" si="0"/>
        <v>1.1807351669749233</v>
      </c>
      <c r="F26" s="89"/>
      <c r="G26" s="89"/>
    </row>
    <row r="27" spans="1:7" s="1" customFormat="1" ht="17.100000000000001" customHeight="1" x14ac:dyDescent="0.2">
      <c r="A27" s="75" t="s">
        <v>13</v>
      </c>
      <c r="B27" s="12" t="s">
        <v>54</v>
      </c>
      <c r="C27" s="48">
        <v>8006091.7400000012</v>
      </c>
      <c r="D27" s="86">
        <f t="shared" si="0"/>
        <v>2.129390417841504</v>
      </c>
      <c r="F27" s="89"/>
      <c r="G27" s="89"/>
    </row>
    <row r="28" spans="1:7" s="1" customFormat="1" ht="17.100000000000001" customHeight="1" x14ac:dyDescent="0.2">
      <c r="A28" s="75" t="s">
        <v>14</v>
      </c>
      <c r="B28" s="12" t="s">
        <v>71</v>
      </c>
      <c r="C28" s="48">
        <v>307965.02999999997</v>
      </c>
      <c r="D28" s="86">
        <f t="shared" si="0"/>
        <v>8.1909851299339614E-2</v>
      </c>
      <c r="F28" s="89"/>
      <c r="G28" s="89"/>
    </row>
    <row r="29" spans="1:7" s="1" customFormat="1" ht="17.100000000000001" customHeight="1" x14ac:dyDescent="0.2">
      <c r="A29" s="75" t="s">
        <v>15</v>
      </c>
      <c r="B29" s="12" t="s">
        <v>72</v>
      </c>
      <c r="C29" s="48">
        <v>1210806.3999999999</v>
      </c>
      <c r="D29" s="86">
        <f t="shared" si="0"/>
        <v>0.32203972047179746</v>
      </c>
      <c r="F29" s="89"/>
      <c r="G29" s="89"/>
    </row>
    <row r="30" spans="1:7" s="1" customFormat="1" ht="17.100000000000001" customHeight="1" x14ac:dyDescent="0.2">
      <c r="A30" s="75" t="s">
        <v>16</v>
      </c>
      <c r="B30" s="12" t="s">
        <v>57</v>
      </c>
      <c r="C30" s="48">
        <v>1553</v>
      </c>
      <c r="D30" s="86">
        <f t="shared" si="0"/>
        <v>4.1305338813265398E-4</v>
      </c>
      <c r="F30" s="89"/>
      <c r="G30" s="89"/>
    </row>
    <row r="31" spans="1:7" s="1" customFormat="1" ht="17.100000000000001" customHeight="1" x14ac:dyDescent="0.2">
      <c r="A31" s="75" t="s">
        <v>17</v>
      </c>
      <c r="B31" s="12" t="s">
        <v>58</v>
      </c>
      <c r="C31" s="48">
        <v>1295380.8800000004</v>
      </c>
      <c r="D31" s="86">
        <f t="shared" si="0"/>
        <v>0.3445341026440818</v>
      </c>
      <c r="F31" s="89"/>
      <c r="G31" s="89"/>
    </row>
    <row r="32" spans="1:7" s="1" customFormat="1" ht="17.100000000000001" customHeight="1" x14ac:dyDescent="0.2">
      <c r="A32" s="76" t="s">
        <v>23</v>
      </c>
      <c r="B32" s="6" t="s">
        <v>59</v>
      </c>
      <c r="C32" s="49">
        <f>SUM(C14:C31)</f>
        <v>287258146.73043054</v>
      </c>
      <c r="D32" s="87">
        <f t="shared" si="0"/>
        <v>76.402415180754275</v>
      </c>
      <c r="F32" s="90"/>
      <c r="G32" s="90"/>
    </row>
    <row r="33" spans="1:7" s="1" customFormat="1" ht="17.100000000000001" customHeight="1" x14ac:dyDescent="0.2">
      <c r="A33" s="77" t="s">
        <v>22</v>
      </c>
      <c r="B33" s="4" t="s">
        <v>60</v>
      </c>
      <c r="C33" s="50">
        <v>82044630.147999898</v>
      </c>
      <c r="D33" s="86">
        <f t="shared" si="0"/>
        <v>21.821514784753283</v>
      </c>
      <c r="F33" s="89"/>
      <c r="G33" s="89"/>
    </row>
    <row r="34" spans="1:7" s="1" customFormat="1" ht="17.100000000000001" customHeight="1" x14ac:dyDescent="0.2">
      <c r="A34" s="77" t="s">
        <v>20</v>
      </c>
      <c r="B34" s="5" t="s">
        <v>61</v>
      </c>
      <c r="C34" s="50">
        <v>83105.829999999987</v>
      </c>
      <c r="D34" s="86">
        <f t="shared" si="0"/>
        <v>2.2103763461092309E-2</v>
      </c>
      <c r="F34" s="89"/>
      <c r="G34" s="89"/>
    </row>
    <row r="35" spans="1:7" s="1" customFormat="1" ht="17.100000000000001" customHeight="1" x14ac:dyDescent="0.2">
      <c r="A35" s="77" t="s">
        <v>21</v>
      </c>
      <c r="B35" s="15" t="s">
        <v>62</v>
      </c>
      <c r="C35" s="50">
        <v>6594570.3319999781</v>
      </c>
      <c r="D35" s="86">
        <f t="shared" si="0"/>
        <v>1.7539662710313406</v>
      </c>
      <c r="F35" s="89"/>
      <c r="G35" s="89"/>
    </row>
    <row r="36" spans="1:7" s="1" customFormat="1" ht="17.100000000000001" customHeight="1" x14ac:dyDescent="0.2">
      <c r="A36" s="75" t="s">
        <v>19</v>
      </c>
      <c r="B36" s="15" t="s">
        <v>63</v>
      </c>
      <c r="C36" s="50">
        <v>0</v>
      </c>
      <c r="D36" s="86">
        <f t="shared" si="0"/>
        <v>0</v>
      </c>
      <c r="F36" s="89"/>
      <c r="G36" s="89"/>
    </row>
    <row r="37" spans="1:7" s="1" customFormat="1" ht="17.100000000000001" customHeight="1" x14ac:dyDescent="0.2">
      <c r="A37" s="76" t="s">
        <v>18</v>
      </c>
      <c r="B37" s="7" t="s">
        <v>64</v>
      </c>
      <c r="C37" s="51">
        <f>SUM(C33:C36)</f>
        <v>88722306.309999868</v>
      </c>
      <c r="D37" s="81">
        <f t="shared" si="0"/>
        <v>23.597584819245711</v>
      </c>
      <c r="F37" s="89"/>
      <c r="G37" s="89"/>
    </row>
    <row r="38" spans="1:7" s="1" customFormat="1" ht="17.100000000000001" customHeight="1" x14ac:dyDescent="0.2">
      <c r="A38" s="82" t="s">
        <v>24</v>
      </c>
      <c r="B38" s="17" t="s">
        <v>65</v>
      </c>
      <c r="C38" s="92">
        <f>C32+C37</f>
        <v>375980453.04043043</v>
      </c>
      <c r="D38" s="83">
        <f>D32+D37</f>
        <v>99.999999999999986</v>
      </c>
    </row>
    <row r="40" spans="1:7" x14ac:dyDescent="0.25">
      <c r="B40" s="36"/>
      <c r="C40" s="37"/>
    </row>
    <row r="41" spans="1:7" x14ac:dyDescent="0.25">
      <c r="A41" s="84" t="s">
        <v>73</v>
      </c>
      <c r="B41" s="36"/>
      <c r="C41" s="37"/>
    </row>
    <row r="42" spans="1:7" x14ac:dyDescent="0.25">
      <c r="C42" s="38"/>
    </row>
    <row r="43" spans="1:7" x14ac:dyDescent="0.25">
      <c r="C43" s="38"/>
    </row>
    <row r="50" spans="3:4" x14ac:dyDescent="0.25">
      <c r="C50" s="44"/>
      <c r="D50" s="44"/>
    </row>
    <row r="51" spans="3:4" x14ac:dyDescent="0.25">
      <c r="C51" s="45"/>
      <c r="D51" s="45"/>
    </row>
    <row r="52" spans="3:4" x14ac:dyDescent="0.25">
      <c r="C52" s="45"/>
      <c r="D52" s="45"/>
    </row>
    <row r="53" spans="3:4" x14ac:dyDescent="0.25">
      <c r="C53" s="45"/>
      <c r="D53" s="45"/>
    </row>
    <row r="54" spans="3:4" x14ac:dyDescent="0.25">
      <c r="C54" s="45"/>
      <c r="D54" s="45"/>
    </row>
    <row r="55" spans="3:4" x14ac:dyDescent="0.25">
      <c r="C55" s="45"/>
      <c r="D55" s="45"/>
    </row>
    <row r="56" spans="3:4" x14ac:dyDescent="0.25">
      <c r="C56" s="47"/>
      <c r="D56" s="45"/>
    </row>
    <row r="57" spans="3:4" x14ac:dyDescent="0.25">
      <c r="C57" s="47"/>
      <c r="D57" s="45"/>
    </row>
    <row r="58" spans="3:4" x14ac:dyDescent="0.25">
      <c r="C58" s="47"/>
      <c r="D58" s="45"/>
    </row>
    <row r="59" spans="3:4" x14ac:dyDescent="0.25">
      <c r="C59" s="47"/>
      <c r="D59" s="45"/>
    </row>
    <row r="60" spans="3:4" x14ac:dyDescent="0.25">
      <c r="C60" s="47"/>
      <c r="D60" s="45"/>
    </row>
    <row r="61" spans="3:4" x14ac:dyDescent="0.25">
      <c r="C61" s="47"/>
      <c r="D61" s="45"/>
    </row>
    <row r="62" spans="3:4" x14ac:dyDescent="0.25">
      <c r="C62" s="47"/>
      <c r="D62" s="45"/>
    </row>
    <row r="63" spans="3:4" x14ac:dyDescent="0.25">
      <c r="C63" s="47"/>
      <c r="D63" s="45"/>
    </row>
    <row r="64" spans="3:4" x14ac:dyDescent="0.25">
      <c r="C64" s="47"/>
      <c r="D64" s="45"/>
    </row>
    <row r="65" spans="3:4" x14ac:dyDescent="0.25">
      <c r="C65" s="47"/>
      <c r="D65" s="45"/>
    </row>
    <row r="66" spans="3:4" x14ac:dyDescent="0.25">
      <c r="C66" s="47"/>
      <c r="D66" s="45"/>
    </row>
    <row r="67" spans="3:4" x14ac:dyDescent="0.25">
      <c r="C67" s="47"/>
      <c r="D67" s="45"/>
    </row>
    <row r="68" spans="3:4" x14ac:dyDescent="0.25">
      <c r="C68" s="47"/>
      <c r="D68" s="45"/>
    </row>
    <row r="69" spans="3:4" x14ac:dyDescent="0.25">
      <c r="C69" s="44"/>
      <c r="D69" s="44"/>
    </row>
    <row r="70" spans="3:4" x14ac:dyDescent="0.25">
      <c r="C70" s="44"/>
      <c r="D70" s="44"/>
    </row>
    <row r="71" spans="3:4" x14ac:dyDescent="0.25">
      <c r="C71" s="44"/>
      <c r="D71" s="44"/>
    </row>
    <row r="72" spans="3:4" x14ac:dyDescent="0.25">
      <c r="C72" s="44"/>
      <c r="D72" s="44"/>
    </row>
    <row r="73" spans="3:4" x14ac:dyDescent="0.25">
      <c r="C73" s="44"/>
      <c r="D73" s="44"/>
    </row>
    <row r="74" spans="3:4" x14ac:dyDescent="0.25">
      <c r="C74" s="44"/>
      <c r="D74" s="44"/>
    </row>
    <row r="75" spans="3:4" x14ac:dyDescent="0.25">
      <c r="C75" s="44"/>
      <c r="D75" s="44"/>
    </row>
  </sheetData>
  <mergeCells count="1">
    <mergeCell ref="C11:D11"/>
  </mergeCells>
  <dataValidations disablePrompts="1" count="1">
    <dataValidation type="decimal" allowBlank="1" showInputMessage="1" showErrorMessage="1" errorTitle="Microsoft Excel" error="Neočekivana vrsta podatka!_x000a_Mollimo unesite broj." sqref="C56:D68 F14:G31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5" t="s">
        <v>36</v>
      </c>
      <c r="D7" s="95"/>
      <c r="E7" s="95"/>
      <c r="F7" s="95"/>
      <c r="G7" s="95"/>
      <c r="H7" s="95"/>
      <c r="I7" s="96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7" t="s">
        <v>37</v>
      </c>
      <c r="H8" s="97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67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3" t="s">
        <v>36</v>
      </c>
      <c r="D11" s="94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69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41</v>
      </c>
      <c r="C14" s="48">
        <v>11783084.809</v>
      </c>
      <c r="D14" s="85">
        <f>C14/C$38*100</f>
        <v>7.1661933657707468</v>
      </c>
    </row>
    <row r="15" spans="1:4" s="1" customFormat="1" ht="17.100000000000001" customHeight="1" x14ac:dyDescent="0.2">
      <c r="A15" s="22" t="s">
        <v>1</v>
      </c>
      <c r="B15" s="12" t="s">
        <v>42</v>
      </c>
      <c r="C15" s="48">
        <v>1632478.7899999998</v>
      </c>
      <c r="D15" s="86">
        <f t="shared" ref="D15:D37" si="0">C15/C$38*100</f>
        <v>0.99283497185082981</v>
      </c>
    </row>
    <row r="16" spans="1:4" s="1" customFormat="1" ht="17.100000000000001" customHeight="1" x14ac:dyDescent="0.2">
      <c r="A16" s="22" t="s">
        <v>2</v>
      </c>
      <c r="B16" s="12" t="s">
        <v>43</v>
      </c>
      <c r="C16" s="48">
        <v>9444319.1799999997</v>
      </c>
      <c r="D16" s="86">
        <f t="shared" si="0"/>
        <v>5.7438114508216991</v>
      </c>
    </row>
    <row r="17" spans="1:4" s="1" customFormat="1" ht="17.100000000000001" customHeight="1" x14ac:dyDescent="0.2">
      <c r="A17" s="19" t="s">
        <v>3</v>
      </c>
      <c r="B17" s="12" t="s">
        <v>44</v>
      </c>
      <c r="C17" s="48">
        <v>0</v>
      </c>
      <c r="D17" s="86">
        <f t="shared" si="0"/>
        <v>0</v>
      </c>
    </row>
    <row r="18" spans="1:4" s="1" customFormat="1" ht="17.100000000000001" customHeight="1" x14ac:dyDescent="0.2">
      <c r="A18" s="19" t="s">
        <v>4</v>
      </c>
      <c r="B18" s="12" t="s">
        <v>45</v>
      </c>
      <c r="C18" s="48">
        <v>100</v>
      </c>
      <c r="D18" s="86">
        <f t="shared" si="0"/>
        <v>6.0817633768511613E-5</v>
      </c>
    </row>
    <row r="19" spans="1:4" s="1" customFormat="1" ht="17.100000000000001" customHeight="1" x14ac:dyDescent="0.2">
      <c r="A19" s="19" t="s">
        <v>5</v>
      </c>
      <c r="B19" s="12" t="s">
        <v>46</v>
      </c>
      <c r="C19" s="48">
        <v>4897.3100000000004</v>
      </c>
      <c r="D19" s="86">
        <f t="shared" si="0"/>
        <v>2.9784280603086964E-3</v>
      </c>
    </row>
    <row r="20" spans="1:4" s="1" customFormat="1" ht="16.5" customHeight="1" x14ac:dyDescent="0.2">
      <c r="A20" s="19" t="s">
        <v>6</v>
      </c>
      <c r="B20" s="12" t="s">
        <v>70</v>
      </c>
      <c r="C20" s="48">
        <v>964549.5</v>
      </c>
      <c r="D20" s="86">
        <f t="shared" si="0"/>
        <v>0.58661618242600988</v>
      </c>
    </row>
    <row r="21" spans="1:4" s="1" customFormat="1" ht="17.100000000000001" customHeight="1" x14ac:dyDescent="0.2">
      <c r="A21" s="19" t="s">
        <v>7</v>
      </c>
      <c r="B21" s="12" t="s">
        <v>48</v>
      </c>
      <c r="C21" s="48">
        <v>5360969.3000000007</v>
      </c>
      <c r="D21" s="86">
        <f t="shared" si="0"/>
        <v>3.2604146753163414</v>
      </c>
    </row>
    <row r="22" spans="1:4" s="1" customFormat="1" ht="16.5" customHeight="1" x14ac:dyDescent="0.2">
      <c r="A22" s="19" t="s">
        <v>8</v>
      </c>
      <c r="B22" s="12" t="s">
        <v>49</v>
      </c>
      <c r="C22" s="48">
        <v>9913761.4100000001</v>
      </c>
      <c r="D22" s="86">
        <f t="shared" si="0"/>
        <v>6.0293151070178332</v>
      </c>
    </row>
    <row r="23" spans="1:4" s="1" customFormat="1" ht="17.100000000000001" customHeight="1" x14ac:dyDescent="0.2">
      <c r="A23" s="19" t="s">
        <v>9</v>
      </c>
      <c r="B23" s="12" t="s">
        <v>50</v>
      </c>
      <c r="C23" s="48">
        <v>107647233.45</v>
      </c>
      <c r="D23" s="86">
        <f t="shared" si="0"/>
        <v>65.468500201555742</v>
      </c>
    </row>
    <row r="24" spans="1:4" s="1" customFormat="1" ht="16.5" customHeight="1" x14ac:dyDescent="0.2">
      <c r="A24" s="19" t="s">
        <v>10</v>
      </c>
      <c r="B24" s="12" t="s">
        <v>51</v>
      </c>
      <c r="C24" s="48">
        <v>7966.32</v>
      </c>
      <c r="D24" s="86">
        <f t="shared" si="0"/>
        <v>4.8449273224276937E-3</v>
      </c>
    </row>
    <row r="25" spans="1:4" s="1" customFormat="1" ht="16.5" customHeight="1" x14ac:dyDescent="0.2">
      <c r="A25" s="19" t="s">
        <v>11</v>
      </c>
      <c r="B25" s="12" t="s">
        <v>52</v>
      </c>
      <c r="C25" s="48">
        <v>1935.71</v>
      </c>
      <c r="D25" s="86">
        <f t="shared" si="0"/>
        <v>1.1772530186204562E-3</v>
      </c>
    </row>
    <row r="26" spans="1:4" s="1" customFormat="1" ht="17.100000000000001" customHeight="1" x14ac:dyDescent="0.2">
      <c r="A26" s="19" t="s">
        <v>12</v>
      </c>
      <c r="B26" s="12" t="s">
        <v>53</v>
      </c>
      <c r="C26" s="48">
        <v>1729669.7899999998</v>
      </c>
      <c r="D26" s="86">
        <f t="shared" si="0"/>
        <v>1.0519442382867839</v>
      </c>
    </row>
    <row r="27" spans="1:4" s="1" customFormat="1" ht="17.100000000000001" customHeight="1" x14ac:dyDescent="0.2">
      <c r="A27" s="19" t="s">
        <v>13</v>
      </c>
      <c r="B27" s="12" t="s">
        <v>54</v>
      </c>
      <c r="C27" s="48">
        <v>230045.58000000002</v>
      </c>
      <c r="D27" s="86">
        <f t="shared" si="0"/>
        <v>0.1399082783450484</v>
      </c>
    </row>
    <row r="28" spans="1:4" s="1" customFormat="1" ht="17.100000000000001" customHeight="1" x14ac:dyDescent="0.2">
      <c r="A28" s="19" t="s">
        <v>14</v>
      </c>
      <c r="B28" s="12" t="s">
        <v>71</v>
      </c>
      <c r="C28" s="48">
        <v>11060.06</v>
      </c>
      <c r="D28" s="86">
        <f t="shared" si="0"/>
        <v>6.7264667853776461E-3</v>
      </c>
    </row>
    <row r="29" spans="1:4" s="1" customFormat="1" ht="17.100000000000001" customHeight="1" x14ac:dyDescent="0.2">
      <c r="A29" s="19" t="s">
        <v>15</v>
      </c>
      <c r="B29" s="12" t="s">
        <v>72</v>
      </c>
      <c r="C29" s="48">
        <v>585413.12</v>
      </c>
      <c r="D29" s="86">
        <f t="shared" si="0"/>
        <v>0.35603440735441744</v>
      </c>
    </row>
    <row r="30" spans="1:4" s="1" customFormat="1" ht="17.100000000000001" customHeight="1" x14ac:dyDescent="0.2">
      <c r="A30" s="19" t="s">
        <v>16</v>
      </c>
      <c r="B30" s="12" t="s">
        <v>57</v>
      </c>
      <c r="C30" s="48">
        <v>0</v>
      </c>
      <c r="D30" s="86">
        <f t="shared" si="0"/>
        <v>0</v>
      </c>
    </row>
    <row r="31" spans="1:4" s="1" customFormat="1" ht="17.100000000000001" customHeight="1" x14ac:dyDescent="0.2">
      <c r="A31" s="19" t="s">
        <v>17</v>
      </c>
      <c r="B31" s="12" t="s">
        <v>58</v>
      </c>
      <c r="C31" s="48">
        <v>17252.21</v>
      </c>
      <c r="D31" s="86">
        <f t="shared" si="0"/>
        <v>1.0492385894774537E-2</v>
      </c>
    </row>
    <row r="32" spans="1:4" s="1" customFormat="1" ht="17.100000000000001" customHeight="1" x14ac:dyDescent="0.2">
      <c r="A32" s="20" t="s">
        <v>23</v>
      </c>
      <c r="B32" s="6" t="s">
        <v>59</v>
      </c>
      <c r="C32" s="49">
        <f>SUM(C14:C31)</f>
        <v>149334736.53900003</v>
      </c>
      <c r="D32" s="87">
        <f t="shared" si="0"/>
        <v>90.821853157460737</v>
      </c>
    </row>
    <row r="33" spans="1:4" s="1" customFormat="1" ht="17.100000000000001" customHeight="1" x14ac:dyDescent="0.2">
      <c r="A33" s="21" t="s">
        <v>22</v>
      </c>
      <c r="B33" s="4" t="s">
        <v>60</v>
      </c>
      <c r="C33" s="50">
        <v>13362674.92</v>
      </c>
      <c r="D33" s="86">
        <f t="shared" si="0"/>
        <v>8.1268626945223517</v>
      </c>
    </row>
    <row r="34" spans="1:4" s="1" customFormat="1" ht="17.100000000000001" customHeight="1" x14ac:dyDescent="0.2">
      <c r="A34" s="21" t="s">
        <v>20</v>
      </c>
      <c r="B34" s="5" t="s">
        <v>61</v>
      </c>
      <c r="C34" s="50">
        <v>9131.130000000001</v>
      </c>
      <c r="D34" s="86">
        <f t="shared" si="0"/>
        <v>5.5533372023266955E-3</v>
      </c>
    </row>
    <row r="35" spans="1:4" s="1" customFormat="1" ht="17.100000000000001" customHeight="1" x14ac:dyDescent="0.2">
      <c r="A35" s="21" t="s">
        <v>21</v>
      </c>
      <c r="B35" s="15" t="s">
        <v>62</v>
      </c>
      <c r="C35" s="50">
        <v>1527363.53</v>
      </c>
      <c r="D35" s="86">
        <f t="shared" si="0"/>
        <v>0.92890635798921106</v>
      </c>
    </row>
    <row r="36" spans="1:4" s="1" customFormat="1" ht="17.100000000000001" customHeight="1" x14ac:dyDescent="0.2">
      <c r="A36" s="19" t="s">
        <v>19</v>
      </c>
      <c r="B36" s="15" t="s">
        <v>63</v>
      </c>
      <c r="C36" s="50">
        <v>192089.77000000002</v>
      </c>
      <c r="D36" s="86">
        <f t="shared" si="0"/>
        <v>0.11682445282537632</v>
      </c>
    </row>
    <row r="37" spans="1:4" s="1" customFormat="1" ht="17.100000000000001" customHeight="1" x14ac:dyDescent="0.2">
      <c r="A37" s="20" t="s">
        <v>18</v>
      </c>
      <c r="B37" s="7" t="s">
        <v>64</v>
      </c>
      <c r="C37" s="51">
        <f>SUM(C33:C36)</f>
        <v>15091259.35</v>
      </c>
      <c r="D37" s="81">
        <f t="shared" si="0"/>
        <v>9.1781468425392649</v>
      </c>
    </row>
    <row r="38" spans="1:4" s="1" customFormat="1" ht="17.100000000000001" customHeight="1" x14ac:dyDescent="0.2">
      <c r="A38" s="16" t="s">
        <v>24</v>
      </c>
      <c r="B38" s="17" t="s">
        <v>65</v>
      </c>
      <c r="C38" s="91">
        <f>C32+C37</f>
        <v>164425995.88900003</v>
      </c>
      <c r="D38" s="79">
        <f>D32+D37</f>
        <v>100</v>
      </c>
    </row>
    <row r="40" spans="1:4" x14ac:dyDescent="0.25">
      <c r="C40" s="37"/>
    </row>
    <row r="41" spans="1:4" x14ac:dyDescent="0.25">
      <c r="A41" s="84" t="s">
        <v>74</v>
      </c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30.09.2018.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5" t="s">
        <v>36</v>
      </c>
      <c r="D7" s="95"/>
      <c r="E7" s="95"/>
      <c r="F7" s="95"/>
      <c r="G7" s="95"/>
      <c r="H7" s="95"/>
      <c r="I7" s="96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7" t="s">
        <v>37</v>
      </c>
      <c r="H8" s="97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2020-10-30T14:34:24Z</cp:lastPrinted>
  <dcterms:created xsi:type="dcterms:W3CDTF">2018-01-08T12:56:16Z</dcterms:created>
  <dcterms:modified xsi:type="dcterms:W3CDTF">2022-03-02T12:09:45Z</dcterms:modified>
</cp:coreProperties>
</file>