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2180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45621"/>
</workbook>
</file>

<file path=xl/calcChain.xml><?xml version="1.0" encoding="utf-8"?>
<calcChain xmlns="http://schemas.openxmlformats.org/spreadsheetml/2006/main">
  <c r="C38" i="23" l="1"/>
  <c r="C37" i="22" l="1"/>
  <c r="C32" i="22" l="1"/>
  <c r="C38" i="22" s="1"/>
  <c r="D14" i="22" l="1"/>
  <c r="D20" i="22" l="1"/>
  <c r="D28" i="22"/>
  <c r="D16" i="22"/>
  <c r="D24" i="22"/>
  <c r="D33" i="22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C34" i="21"/>
  <c r="C35" i="21"/>
  <c r="C36" i="21"/>
  <c r="C33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14" i="21"/>
  <c r="D38" i="22" l="1"/>
  <c r="E28" i="25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I14" i="24" s="1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I22" i="24" s="1"/>
  <c r="F33" i="24"/>
  <c r="I33" i="24" s="1"/>
  <c r="F28" i="24"/>
  <c r="F15" i="24"/>
  <c r="F23" i="24"/>
  <c r="I23" i="24" s="1"/>
  <c r="F31" i="24"/>
  <c r="I31" i="24" s="1"/>
  <c r="F18" i="24"/>
  <c r="I18" i="24" s="1"/>
  <c r="F26" i="24"/>
  <c r="I26" i="24" s="1"/>
  <c r="F11" i="24"/>
  <c r="F12" i="24"/>
  <c r="F17" i="24"/>
  <c r="I17" i="24" s="1"/>
  <c r="F21" i="24"/>
  <c r="F25" i="24"/>
  <c r="I25" i="24" s="1"/>
  <c r="F29" i="24"/>
  <c r="F13" i="24"/>
  <c r="I13" i="24" s="1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I30" i="25" s="1"/>
  <c r="F25" i="25"/>
  <c r="I25" i="25" s="1"/>
  <c r="F23" i="25"/>
  <c r="I23" i="25" s="1"/>
  <c r="F20" i="25"/>
  <c r="I20" i="25" s="1"/>
  <c r="F18" i="25"/>
  <c r="I18" i="25" s="1"/>
  <c r="F16" i="25"/>
  <c r="I16" i="25" s="1"/>
  <c r="F12" i="25"/>
  <c r="I12" i="25" s="1"/>
  <c r="F10" i="25"/>
  <c r="I10" i="25" s="1"/>
  <c r="F33" i="25"/>
  <c r="I33" i="25" s="1"/>
  <c r="F31" i="25"/>
  <c r="I31" i="25" s="1"/>
  <c r="F29" i="25"/>
  <c r="I29" i="25" s="1"/>
  <c r="F27" i="25"/>
  <c r="I27" i="25" s="1"/>
  <c r="F26" i="25"/>
  <c r="I26" i="25" s="1"/>
  <c r="F24" i="25"/>
  <c r="I24" i="25" s="1"/>
  <c r="F22" i="25"/>
  <c r="I22" i="25" s="1"/>
  <c r="F21" i="25"/>
  <c r="I21" i="25" s="1"/>
  <c r="F19" i="25"/>
  <c r="I19" i="25" s="1"/>
  <c r="F17" i="25"/>
  <c r="I17" i="25" s="1"/>
  <c r="F15" i="25"/>
  <c r="I15" i="25" s="1"/>
  <c r="F14" i="25"/>
  <c r="I14" i="25" s="1"/>
  <c r="F13" i="25"/>
  <c r="I13" i="25" s="1"/>
  <c r="F11" i="25"/>
  <c r="I11" i="25" s="1"/>
  <c r="G34" i="24"/>
  <c r="I21" i="24"/>
  <c r="I19" i="24" l="1"/>
  <c r="I11" i="24"/>
  <c r="I28" i="24"/>
  <c r="I29" i="24"/>
  <c r="I12" i="24"/>
  <c r="I15" i="24"/>
  <c r="I10" i="24"/>
  <c r="F34" i="24"/>
  <c r="F34" i="25"/>
  <c r="I28" i="25"/>
  <c r="C37" i="21" l="1"/>
  <c r="C32" i="21"/>
  <c r="C38" i="21" l="1"/>
  <c r="D14" i="21" s="1"/>
  <c r="C32" i="23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C37" i="23"/>
  <c r="D38" i="21" l="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<sst xmlns="http://schemas.openxmlformats.org/spreadsheetml/2006/main" count="316" uniqueCount="75">
  <si>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</si>
  <si>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</si>
  <si>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</si>
  <si>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</si>
  <si>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</si>
  <si>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</si>
  <si>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</si>
  <si>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</si>
  <si>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</si>
  <si>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</si>
  <si>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</si>
  <si>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</si>
  <si>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</si>
  <si>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</si>
  <si>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</si>
  <si>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</si>
  <si>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</si>
  <si>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</si>
  <si>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</si>
  <si>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</si>
  <si>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</si>
  <si>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</si>
  <si>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</si>
  <si>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</si>
  <si>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</si>
  <si>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</si>
  <si>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</si>
  <si>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</si>
  <si>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</si>
  <si>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</si>
  <si>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</si>
  <si>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</si>
  <si>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</si>
  <si>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</si>
  <si>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</si>
  <si>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</si>
  <si>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</si>
  <si>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</si>
  <si>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</si>
  <si>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</si>
  <si>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</si>
  <si>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</si>
  <si>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</si>
  <si>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</si>
  <si>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</si>
  <si>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</si>
  <si>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</si>
  <si>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</si>
  <si>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</si>
  <si>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</si>
  <si>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</si>
  <si>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</si>
  <si>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</si>
  <si>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</si>
  <si>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</si>
  <si>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</si>
  <si>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</si>
  <si>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</si>
  <si>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</si>
  <si>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</si>
  <si>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</si>
  <si>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</si>
  <si>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</si>
  <si>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</si>
  <si>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</si>
  <si>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</si>
  <si>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</si>
  <si>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PREMIJA PO VRSTAMA OSIGURANJA U REPUBLICI SRPSKOJ*</t>
  </si>
  <si>
    <t>PREMIJA PO VRSTAMA OSIGURANJA U FEDERACIJI BOSNE I HERCEGOVINE*</t>
  </si>
  <si>
    <t>I-III-2019</t>
  </si>
  <si>
    <t xml:space="preserve">Osiguranje robe u prijevozu </t>
  </si>
  <si>
    <t>Osiguranje jamstva</t>
  </si>
  <si>
    <t>Osiguranje raznih financijskih gubitaka</t>
  </si>
  <si>
    <t>*Podatci su dati na osnovu nerevidiranih izvješća društava sa sjedištem u Federaciji Bosne i Hercegovine.</t>
  </si>
  <si>
    <t>*Podatci su dati na osnovu nerevidiranih izvješća društava sa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</si>
</sst>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96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164" fontId="9" fillId="3" borderId="54" xfId="0" applyNumberFormat="1" applyFont="1" applyFill="1" applyBorder="1" applyAlignment="1">
      <alignment horizontal="center" vertical="center" wrapText="1"/>
    </xf>
    <xf numFmtId="49" fontId="3" fillId="0" borderId="55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6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4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9" xfId="0" applyNumberFormat="1" applyFont="1" applyFill="1" applyBorder="1" applyAlignment="1">
      <alignment horizontal="center" vertical="center"/>
    </xf>
    <xf numFmtId="3" fontId="12" fillId="4" borderId="61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/>
    </xf>
    <xf numFmtId="2" fontId="11" fillId="0" borderId="57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3" borderId="1" xfId="0" applyNumberFormat="1" applyFont="1" applyFill="1" applyBorder="1" applyAlignment="1">
      <alignment horizontal="right" vertical="center"/>
    </xf>
    <xf numFmtId="2" fontId="11" fillId="0" borderId="58" xfId="0" applyNumberFormat="1" applyFont="1" applyFill="1" applyBorder="1" applyAlignment="1">
      <alignment horizontal="right" vertical="center" wrapText="1"/>
    </xf>
    <xf numFmtId="3" fontId="12" fillId="4" borderId="60" xfId="0" applyNumberFormat="1" applyFont="1" applyFill="1" applyBorder="1" applyAlignment="1">
      <alignment horizontal="right"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7"/>
    <cellStyle name="Calculation 2 3" xfId="269"/>
    <cellStyle name="Calculation 2 4" xfId="240"/>
    <cellStyle name="Calculation 3" xfId="228"/>
    <cellStyle name="Calculation 3 2" xfId="246"/>
    <cellStyle name="Calculation 3 3" xfId="268"/>
    <cellStyle name="Calculation 3 4" xfId="239"/>
    <cellStyle name="Calculation 4" xfId="231"/>
    <cellStyle name="Check Cell 2" xfId="37"/>
    <cellStyle name="Comma 2" xfId="38"/>
    <cellStyle name="Euro" xfId="39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Input 2 2" xfId="249"/>
    <cellStyle name="Input 2 3" xfId="271"/>
    <cellStyle name="Input 2 4" xfId="244"/>
    <cellStyle name="Input 3" xfId="229"/>
    <cellStyle name="Input 3 2" xfId="248"/>
    <cellStyle name="Input 3 3" xfId="270"/>
    <cellStyle name="Input 3 4" xfId="242"/>
    <cellStyle name="Input 4" xfId="230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6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8"/>
    <cellStyle name="Normal 161" xfId="218"/>
    <cellStyle name="Normal 161 2" xfId="260"/>
    <cellStyle name="Normal 162" xfId="220"/>
    <cellStyle name="Normal 162 2" xfId="262"/>
    <cellStyle name="Normal 163" xfId="222"/>
    <cellStyle name="Normal 163 2" xfId="264"/>
    <cellStyle name="Normal 164" xfId="224"/>
    <cellStyle name="Normal 164 2" xfId="266"/>
    <cellStyle name="Normal 165" xfId="10"/>
    <cellStyle name="Normal 165 2" xfId="245"/>
    <cellStyle name="Normal 166" xfId="235"/>
    <cellStyle name="Normal 17" xfId="116"/>
    <cellStyle name="Normal 18" xfId="117"/>
    <cellStyle name="Normal 19" xfId="118"/>
    <cellStyle name="Normal 2" xfId="9"/>
    <cellStyle name="Normal 2 2" xfId="119"/>
    <cellStyle name="Normal 2 3" xfId="277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 2" xfId="276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2"/>
    <cellStyle name="Note 4" xfId="236"/>
    <cellStyle name="Note 5" xfId="237"/>
    <cellStyle name="Obično 2" xfId="2"/>
    <cellStyle name="Obično 2 2" xfId="3"/>
    <cellStyle name="Obično 3" xfId="7"/>
    <cellStyle name="Obično 3 2" xfId="216"/>
    <cellStyle name="Obično 3 2 2" xfId="259"/>
    <cellStyle name="Obično 3 3" xfId="219"/>
    <cellStyle name="Obično 3 3 2" xfId="261"/>
    <cellStyle name="Obično 3 4" xfId="221"/>
    <cellStyle name="Obično 3 4 2" xfId="263"/>
    <cellStyle name="Obično 3 5" xfId="223"/>
    <cellStyle name="Obično 3 5 2" xfId="265"/>
    <cellStyle name="Obično 3 6" xfId="225"/>
    <cellStyle name="Obično 3 6 2" xfId="267"/>
    <cellStyle name="Obično 3 7" xfId="257"/>
    <cellStyle name="Obično 4" xfId="4"/>
    <cellStyle name="Obično 4 2" xfId="8"/>
    <cellStyle name="Obično_12a Izvjestaji drustava za osiguranje" xfId="217"/>
    <cellStyle name="Output 2" xfId="209"/>
    <cellStyle name="Output 2 2" xfId="254"/>
    <cellStyle name="Output 2 3" xfId="274"/>
    <cellStyle name="Output 2 4" xfId="243"/>
    <cellStyle name="Output 3" xfId="233"/>
    <cellStyle name="Output 3 2" xfId="252"/>
    <cellStyle name="Output 3 3" xfId="272"/>
    <cellStyle name="Output 3 4" xfId="241"/>
    <cellStyle name="Output 4" xfId="227"/>
    <cellStyle name="Percent 2" xfId="251"/>
    <cellStyle name="Standard_0103_s Versicherung" xfId="210"/>
    <cellStyle name="Title 2" xfId="211"/>
    <cellStyle name="Total 2" xfId="212"/>
    <cellStyle name="Total 2 2" xfId="255"/>
    <cellStyle name="Total 2 3" xfId="275"/>
    <cellStyle name="Total 2 4" xfId="238"/>
    <cellStyle name="Total 3" xfId="234"/>
    <cellStyle name="Total 3 2" xfId="253"/>
    <cellStyle name="Total 3 3" xfId="273"/>
    <cellStyle name="Total 3 4" xfId="250"/>
    <cellStyle name="Total 4" xfId="226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showGridLines="0" tabSelected="1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7.7109375" customWidth="1"/>
    <col min="3" max="3" width="17.42578125" customWidth="1"/>
    <col min="4" max="4" width="13" customWidth="1"/>
  </cols>
  <sheetData>
    <row r="1" spans="1:4" x14ac:dyDescent="0.25">
      <c r="C1" s="31"/>
    </row>
    <row r="3" spans="1:4" x14ac:dyDescent="0.25">
      <c r="C3" s="35"/>
    </row>
    <row r="4" spans="1:4" x14ac:dyDescent="0.25">
      <c r="C4" s="35"/>
    </row>
    <row r="5" spans="1:4" x14ac:dyDescent="0.25">
      <c r="C5" s="35"/>
    </row>
    <row r="6" spans="1:4" x14ac:dyDescent="0.25">
      <c r="C6" s="35"/>
    </row>
    <row r="7" spans="1:4" x14ac:dyDescent="0.25">
      <c r="A7" s="62" t="s">
        <v>29</v>
      </c>
    </row>
    <row r="8" spans="1:4" x14ac:dyDescent="0.25">
      <c r="A8" s="62"/>
    </row>
    <row r="9" spans="1:4" s="1" customFormat="1" ht="15" customHeight="1" x14ac:dyDescent="0.2">
      <c r="C9" s="3"/>
      <c r="D9" s="2"/>
    </row>
    <row r="10" spans="1:4" s="1" customFormat="1" ht="15" customHeight="1" thickBot="1" x14ac:dyDescent="0.25">
      <c r="C10" s="3"/>
      <c r="D10" s="2"/>
    </row>
    <row r="11" spans="1:4" s="1" customFormat="1" ht="15" customHeight="1" x14ac:dyDescent="0.25">
      <c r="A11" s="64"/>
      <c r="B11" s="65"/>
      <c r="C11" s="91" t="s">
        <v>36</v>
      </c>
      <c r="D11" s="92"/>
    </row>
    <row r="12" spans="1:4" s="1" customFormat="1" ht="26.25" customHeight="1" x14ac:dyDescent="0.2">
      <c r="A12" s="66" t="s">
        <v>32</v>
      </c>
      <c r="B12" s="40" t="s">
        <v>33</v>
      </c>
      <c r="C12" s="63" t="s">
        <v>34</v>
      </c>
      <c r="D12" s="67" t="s">
        <v>35</v>
      </c>
    </row>
    <row r="13" spans="1:4" s="1" customFormat="1" ht="24.75" customHeight="1" thickBot="1" x14ac:dyDescent="0.25">
      <c r="A13" s="68"/>
      <c r="B13" s="69"/>
      <c r="C13" s="70" t="s">
        <v>69</v>
      </c>
      <c r="D13" s="78" t="s">
        <v>25</v>
      </c>
    </row>
    <row r="14" spans="1:4" s="1" customFormat="1" ht="16.5" customHeight="1" x14ac:dyDescent="0.2">
      <c r="A14" s="19" t="s">
        <v>0</v>
      </c>
      <c r="B14" s="12" t="s">
        <v>41</v>
      </c>
      <c r="C14" s="48">
        <f>FBiH!C14+RS!C14</f>
        <v>13192901.879999999</v>
      </c>
      <c r="D14" s="85">
        <f t="shared" ref="D14:D37" si="0">C14/C$38*100</f>
        <v>7.4610855047700948</v>
      </c>
    </row>
    <row r="15" spans="1:4" s="1" customFormat="1" ht="17.100000000000001" customHeight="1" x14ac:dyDescent="0.2">
      <c r="A15" s="22" t="s">
        <v>1</v>
      </c>
      <c r="B15" s="12" t="s">
        <v>42</v>
      </c>
      <c r="C15" s="48">
        <f>FBiH!C15+RS!C15</f>
        <v>2585371.4899999998</v>
      </c>
      <c r="D15" s="86">
        <f t="shared" si="0"/>
        <v>1.4621254613988581</v>
      </c>
    </row>
    <row r="16" spans="1:4" s="1" customFormat="1" ht="17.100000000000001" customHeight="1" x14ac:dyDescent="0.2">
      <c r="A16" s="22" t="s">
        <v>2</v>
      </c>
      <c r="B16" s="12" t="s">
        <v>43</v>
      </c>
      <c r="C16" s="48">
        <f>FBiH!C16+RS!C16</f>
        <v>17427806.359999999</v>
      </c>
      <c r="D16" s="86">
        <f t="shared" si="0"/>
        <v>9.8560843243788359</v>
      </c>
    </row>
    <row r="17" spans="1:4" s="1" customFormat="1" ht="17.100000000000001" customHeight="1" x14ac:dyDescent="0.2">
      <c r="A17" s="19" t="s">
        <v>3</v>
      </c>
      <c r="B17" s="12" t="s">
        <v>44</v>
      </c>
      <c r="C17" s="48">
        <f>FBiH!C17+RS!C17</f>
        <v>0</v>
      </c>
      <c r="D17" s="86">
        <f t="shared" si="0"/>
        <v>0</v>
      </c>
    </row>
    <row r="18" spans="1:4" s="1" customFormat="1" ht="17.100000000000001" customHeight="1" x14ac:dyDescent="0.2">
      <c r="A18" s="19" t="s">
        <v>4</v>
      </c>
      <c r="B18" s="12" t="s">
        <v>45</v>
      </c>
      <c r="C18" s="48">
        <f>FBiH!C18+RS!C18</f>
        <v>0</v>
      </c>
      <c r="D18" s="86">
        <f t="shared" si="0"/>
        <v>0</v>
      </c>
    </row>
    <row r="19" spans="1:4" s="1" customFormat="1" ht="17.100000000000001" customHeight="1" x14ac:dyDescent="0.2">
      <c r="A19" s="19" t="s">
        <v>5</v>
      </c>
      <c r="B19" s="12" t="s">
        <v>46</v>
      </c>
      <c r="C19" s="48">
        <f>FBiH!C19+RS!C19</f>
        <v>6562.23</v>
      </c>
      <c r="D19" s="86">
        <f t="shared" si="0"/>
        <v>3.7111895151885617E-3</v>
      </c>
    </row>
    <row r="20" spans="1:4" s="1" customFormat="1" ht="17.100000000000001" customHeight="1" x14ac:dyDescent="0.2">
      <c r="A20" s="19" t="s">
        <v>6</v>
      </c>
      <c r="B20" s="12" t="s">
        <v>70</v>
      </c>
      <c r="C20" s="48">
        <f>FBiH!C20+RS!C20</f>
        <v>1868472.72</v>
      </c>
      <c r="D20" s="86">
        <f t="shared" si="0"/>
        <v>1.0566920647218785</v>
      </c>
    </row>
    <row r="21" spans="1:4" s="1" customFormat="1" ht="17.100000000000001" customHeight="1" x14ac:dyDescent="0.2">
      <c r="A21" s="19" t="s">
        <v>7</v>
      </c>
      <c r="B21" s="12" t="s">
        <v>48</v>
      </c>
      <c r="C21" s="48">
        <f>FBiH!C21+RS!C21</f>
        <v>9636493.8900000006</v>
      </c>
      <c r="D21" s="86">
        <f t="shared" si="0"/>
        <v>5.4498021385636646</v>
      </c>
    </row>
    <row r="22" spans="1:4" s="1" customFormat="1" ht="17.100000000000001" customHeight="1" x14ac:dyDescent="0.2">
      <c r="A22" s="19" t="s">
        <v>8</v>
      </c>
      <c r="B22" s="12" t="s">
        <v>49</v>
      </c>
      <c r="C22" s="48">
        <f>FBiH!C22+RS!C22</f>
        <v>8114464.71</v>
      </c>
      <c r="D22" s="86">
        <f t="shared" si="0"/>
        <v>4.589037012283872</v>
      </c>
    </row>
    <row r="23" spans="1:4" s="1" customFormat="1" ht="17.100000000000001" customHeight="1" x14ac:dyDescent="0.2">
      <c r="A23" s="19" t="s">
        <v>9</v>
      </c>
      <c r="B23" s="12" t="s">
        <v>50</v>
      </c>
      <c r="C23" s="48">
        <f>FBiH!C23+RS!C23</f>
        <v>81215729.007500008</v>
      </c>
      <c r="D23" s="86">
        <f t="shared" si="0"/>
        <v>45.930569632736059</v>
      </c>
    </row>
    <row r="24" spans="1:4" s="1" customFormat="1" ht="17.100000000000001" customHeight="1" x14ac:dyDescent="0.2">
      <c r="A24" s="19" t="s">
        <v>10</v>
      </c>
      <c r="B24" s="12" t="s">
        <v>51</v>
      </c>
      <c r="C24" s="48">
        <f>FBiH!C24+RS!C24</f>
        <v>2538.7399999999998</v>
      </c>
      <c r="D24" s="86">
        <f t="shared" si="0"/>
        <v>1.4357535883060802E-3</v>
      </c>
    </row>
    <row r="25" spans="1:4" s="1" customFormat="1" ht="17.100000000000001" customHeight="1" x14ac:dyDescent="0.2">
      <c r="A25" s="19" t="s">
        <v>11</v>
      </c>
      <c r="B25" s="12" t="s">
        <v>52</v>
      </c>
      <c r="C25" s="48">
        <f>FBiH!C25+RS!C25</f>
        <v>1980</v>
      </c>
      <c r="D25" s="86">
        <f t="shared" si="0"/>
        <v>1.1197649640554131E-3</v>
      </c>
    </row>
    <row r="26" spans="1:4" s="1" customFormat="1" ht="17.100000000000001" customHeight="1" x14ac:dyDescent="0.2">
      <c r="A26" s="19" t="s">
        <v>12</v>
      </c>
      <c r="B26" s="12" t="s">
        <v>53</v>
      </c>
      <c r="C26" s="48">
        <f>FBiH!C26+RS!C26</f>
        <v>2516038.5499999998</v>
      </c>
      <c r="D26" s="86">
        <f t="shared" si="0"/>
        <v>1.4229150588397894</v>
      </c>
    </row>
    <row r="27" spans="1:4" s="1" customFormat="1" ht="17.100000000000001" customHeight="1" x14ac:dyDescent="0.2">
      <c r="A27" s="19" t="s">
        <v>13</v>
      </c>
      <c r="B27" s="12" t="s">
        <v>54</v>
      </c>
      <c r="C27" s="48">
        <f>FBiH!C27+RS!C27</f>
        <v>2380385.64</v>
      </c>
      <c r="D27" s="86">
        <f t="shared" si="0"/>
        <v>1.3461982023296066</v>
      </c>
    </row>
    <row r="28" spans="1:4" s="1" customFormat="1" ht="17.100000000000001" customHeight="1" x14ac:dyDescent="0.2">
      <c r="A28" s="19" t="s">
        <v>14</v>
      </c>
      <c r="B28" s="12" t="s">
        <v>71</v>
      </c>
      <c r="C28" s="48">
        <f>FBiH!C28+RS!C28</f>
        <v>169069.23</v>
      </c>
      <c r="D28" s="86">
        <f t="shared" si="0"/>
        <v>9.561505063324563E-2</v>
      </c>
    </row>
    <row r="29" spans="1:4" s="1" customFormat="1" ht="17.100000000000001" customHeight="1" x14ac:dyDescent="0.2">
      <c r="A29" s="19" t="s">
        <v>15</v>
      </c>
      <c r="B29" s="12" t="s">
        <v>72</v>
      </c>
      <c r="C29" s="48">
        <f>FBiH!C29+RS!C29</f>
        <v>821567.86</v>
      </c>
      <c r="D29" s="86">
        <f t="shared" si="0"/>
        <v>0.46462772991009216</v>
      </c>
    </row>
    <row r="30" spans="1:4" s="1" customFormat="1" ht="17.100000000000001" customHeight="1" x14ac:dyDescent="0.2">
      <c r="A30" s="19" t="s">
        <v>16</v>
      </c>
      <c r="B30" s="12" t="s">
        <v>57</v>
      </c>
      <c r="C30" s="48">
        <f>FBiH!C30+RS!C30</f>
        <v>508</v>
      </c>
      <c r="D30" s="86">
        <f t="shared" si="0"/>
        <v>2.8729323320209581E-4</v>
      </c>
    </row>
    <row r="31" spans="1:4" s="1" customFormat="1" ht="17.100000000000001" customHeight="1" x14ac:dyDescent="0.2">
      <c r="A31" s="19" t="s">
        <v>17</v>
      </c>
      <c r="B31" s="12" t="s">
        <v>58</v>
      </c>
      <c r="C31" s="48">
        <f>FBiH!C31+RS!C31</f>
        <v>293315.18</v>
      </c>
      <c r="D31" s="86">
        <f t="shared" si="0"/>
        <v>0.16588083938869039</v>
      </c>
    </row>
    <row r="32" spans="1:4" s="1" customFormat="1" ht="17.100000000000001" customHeight="1" x14ac:dyDescent="0.2">
      <c r="A32" s="20" t="s">
        <v>23</v>
      </c>
      <c r="B32" s="6" t="s">
        <v>59</v>
      </c>
      <c r="C32" s="49">
        <f>SUM(C14:C31)</f>
        <v>140233205.48750001</v>
      </c>
      <c r="D32" s="87">
        <f t="shared" si="0"/>
        <v>79.307187021255444</v>
      </c>
    </row>
    <row r="33" spans="1:4" s="1" customFormat="1" ht="17.100000000000001" customHeight="1" x14ac:dyDescent="0.2">
      <c r="A33" s="21" t="s">
        <v>22</v>
      </c>
      <c r="B33" s="4" t="s">
        <v>60</v>
      </c>
      <c r="C33" s="48">
        <f>FBiH!C33+RS!C33</f>
        <v>33468581.579999998</v>
      </c>
      <c r="D33" s="86">
        <f t="shared" si="0"/>
        <v>18.927750025209271</v>
      </c>
    </row>
    <row r="34" spans="1:4" s="1" customFormat="1" ht="17.100000000000001" customHeight="1" x14ac:dyDescent="0.2">
      <c r="A34" s="21" t="s">
        <v>20</v>
      </c>
      <c r="B34" s="5" t="s">
        <v>61</v>
      </c>
      <c r="C34" s="48">
        <f>FBiH!C34+RS!C34</f>
        <v>309920.19</v>
      </c>
      <c r="D34" s="86">
        <f t="shared" si="0"/>
        <v>0.17527160121989735</v>
      </c>
    </row>
    <row r="35" spans="1:4" s="1" customFormat="1" ht="17.100000000000001" customHeight="1" x14ac:dyDescent="0.2">
      <c r="A35" s="21" t="s">
        <v>21</v>
      </c>
      <c r="B35" s="15" t="s">
        <v>62</v>
      </c>
      <c r="C35" s="48">
        <f>FBiH!C35+RS!C35</f>
        <v>2754861.7</v>
      </c>
      <c r="D35" s="86">
        <f t="shared" si="0"/>
        <v>1.5579785921606737</v>
      </c>
    </row>
    <row r="36" spans="1:4" s="1" customFormat="1" ht="17.100000000000001" customHeight="1" x14ac:dyDescent="0.2">
      <c r="A36" s="19" t="s">
        <v>19</v>
      </c>
      <c r="B36" s="15" t="s">
        <v>63</v>
      </c>
      <c r="C36" s="48">
        <f>FBiH!C36+RS!C36</f>
        <v>56252.22</v>
      </c>
      <c r="D36" s="86">
        <f t="shared" si="0"/>
        <v>3.181276015471575E-2</v>
      </c>
    </row>
    <row r="37" spans="1:4" s="1" customFormat="1" ht="17.100000000000001" customHeight="1" x14ac:dyDescent="0.2">
      <c r="A37" s="20" t="s">
        <v>18</v>
      </c>
      <c r="B37" s="7" t="s">
        <v>64</v>
      </c>
      <c r="C37" s="51">
        <f>SUM(C33:C36)</f>
        <v>36589615.689999998</v>
      </c>
      <c r="D37" s="80">
        <f t="shared" si="0"/>
        <v>20.692812978744556</v>
      </c>
    </row>
    <row r="38" spans="1:4" s="1" customFormat="1" ht="17.100000000000001" customHeight="1" x14ac:dyDescent="0.2">
      <c r="A38" s="16" t="s">
        <v>24</v>
      </c>
      <c r="B38" s="17" t="s">
        <v>65</v>
      </c>
      <c r="C38" s="25">
        <f>C32+C37</f>
        <v>176822821.17750001</v>
      </c>
      <c r="D38" s="79">
        <f>D32+D37</f>
        <v>100</v>
      </c>
    </row>
    <row r="40" spans="1:4" x14ac:dyDescent="0.25">
      <c r="B40" s="36"/>
      <c r="C40" s="37"/>
    </row>
    <row r="41" spans="1:4" x14ac:dyDescent="0.25">
      <c r="B41" s="36"/>
      <c r="C41" s="37"/>
    </row>
    <row r="42" spans="1:4" x14ac:dyDescent="0.25">
      <c r="C42" s="38"/>
    </row>
    <row r="43" spans="1:4" x14ac:dyDescent="0.25">
      <c r="C43" s="38"/>
    </row>
  </sheetData>
  <mergeCells count="1">
    <mergeCell ref="C11:D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osiguranja&amp;RKvartalno izvješće</oddHeader>
    <oddFooter>&amp;CU izvješće su uključeni podatci zaključno s 31.03.2019.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7.7109375" customWidth="1"/>
    <col min="3" max="3" width="17.42578125" customWidth="1"/>
    <col min="4" max="4" width="13" customWidth="1"/>
  </cols>
  <sheetData>
    <row r="1" spans="1:4" x14ac:dyDescent="0.25">
      <c r="C1" s="31"/>
    </row>
    <row r="3" spans="1:4" x14ac:dyDescent="0.25">
      <c r="C3" s="35"/>
    </row>
    <row r="4" spans="1:4" x14ac:dyDescent="0.25">
      <c r="C4" s="35"/>
    </row>
    <row r="5" spans="1:4" x14ac:dyDescent="0.25">
      <c r="C5" s="35"/>
    </row>
    <row r="6" spans="1:4" x14ac:dyDescent="0.25">
      <c r="C6" s="35"/>
    </row>
    <row r="7" spans="1:4" x14ac:dyDescent="0.25">
      <c r="A7" s="62" t="s">
        <v>68</v>
      </c>
    </row>
    <row r="8" spans="1:4" x14ac:dyDescent="0.25">
      <c r="A8" s="62"/>
    </row>
    <row r="9" spans="1:4" s="1" customFormat="1" ht="15" customHeight="1" x14ac:dyDescent="0.2">
      <c r="C9" s="3"/>
      <c r="D9" s="2"/>
    </row>
    <row r="10" spans="1:4" s="1" customFormat="1" ht="15" customHeight="1" thickBot="1" x14ac:dyDescent="0.25">
      <c r="C10" s="3"/>
      <c r="D10" s="2"/>
    </row>
    <row r="11" spans="1:4" s="1" customFormat="1" ht="15" customHeight="1" x14ac:dyDescent="0.25">
      <c r="A11" s="64"/>
      <c r="B11" s="65"/>
      <c r="C11" s="91" t="s">
        <v>36</v>
      </c>
      <c r="D11" s="92"/>
    </row>
    <row r="12" spans="1:4" s="1" customFormat="1" ht="26.25" customHeight="1" x14ac:dyDescent="0.2">
      <c r="A12" s="66" t="s">
        <v>32</v>
      </c>
      <c r="B12" s="40" t="s">
        <v>33</v>
      </c>
      <c r="C12" s="63" t="s">
        <v>34</v>
      </c>
      <c r="D12" s="67" t="s">
        <v>35</v>
      </c>
    </row>
    <row r="13" spans="1:4" s="1" customFormat="1" ht="24.75" customHeight="1" thickBot="1" x14ac:dyDescent="0.25">
      <c r="A13" s="71"/>
      <c r="B13" s="14"/>
      <c r="C13" s="11" t="s">
        <v>69</v>
      </c>
      <c r="D13" s="72" t="s">
        <v>25</v>
      </c>
    </row>
    <row r="14" spans="1:4" s="1" customFormat="1" ht="16.5" customHeight="1" x14ac:dyDescent="0.2">
      <c r="A14" s="73" t="s">
        <v>0</v>
      </c>
      <c r="B14" s="12" t="s">
        <v>41</v>
      </c>
      <c r="C14" s="48">
        <v>8989570</v>
      </c>
      <c r="D14" s="89">
        <f>C14/C$38*100</f>
        <v>7.2040436123369842</v>
      </c>
    </row>
    <row r="15" spans="1:4" s="1" customFormat="1" ht="17.100000000000001" customHeight="1" x14ac:dyDescent="0.2">
      <c r="A15" s="74" t="s">
        <v>1</v>
      </c>
      <c r="B15" s="12" t="s">
        <v>42</v>
      </c>
      <c r="C15" s="48">
        <v>2183919</v>
      </c>
      <c r="D15" s="86">
        <f t="shared" ref="D15:D37" si="0">C15/C$38*100</f>
        <v>1.7501446367080262</v>
      </c>
    </row>
    <row r="16" spans="1:4" s="1" customFormat="1" ht="17.100000000000001" customHeight="1" x14ac:dyDescent="0.2">
      <c r="A16" s="74" t="s">
        <v>2</v>
      </c>
      <c r="B16" s="12" t="s">
        <v>43</v>
      </c>
      <c r="C16" s="48">
        <v>13980775</v>
      </c>
      <c r="D16" s="86">
        <f t="shared" si="0"/>
        <v>11.203885484430355</v>
      </c>
    </row>
    <row r="17" spans="1:4" s="1" customFormat="1" ht="17.100000000000001" customHeight="1" x14ac:dyDescent="0.2">
      <c r="A17" s="75" t="s">
        <v>3</v>
      </c>
      <c r="B17" s="12" t="s">
        <v>44</v>
      </c>
      <c r="C17" s="48">
        <v>0</v>
      </c>
      <c r="D17" s="86">
        <f t="shared" si="0"/>
        <v>0</v>
      </c>
    </row>
    <row r="18" spans="1:4" s="1" customFormat="1" ht="17.100000000000001" customHeight="1" x14ac:dyDescent="0.2">
      <c r="A18" s="75" t="s">
        <v>4</v>
      </c>
      <c r="B18" s="12" t="s">
        <v>45</v>
      </c>
      <c r="C18" s="48">
        <v>0</v>
      </c>
      <c r="D18" s="86">
        <f t="shared" si="0"/>
        <v>0</v>
      </c>
    </row>
    <row r="19" spans="1:4" s="1" customFormat="1" ht="17.100000000000001" customHeight="1" x14ac:dyDescent="0.2">
      <c r="A19" s="75" t="s">
        <v>5</v>
      </c>
      <c r="B19" s="12" t="s">
        <v>46</v>
      </c>
      <c r="C19" s="48">
        <v>4442</v>
      </c>
      <c r="D19" s="86">
        <f t="shared" si="0"/>
        <v>3.5597210685272911E-3</v>
      </c>
    </row>
    <row r="20" spans="1:4" s="1" customFormat="1" ht="17.100000000000001" customHeight="1" x14ac:dyDescent="0.2">
      <c r="A20" s="75" t="s">
        <v>6</v>
      </c>
      <c r="B20" s="12" t="s">
        <v>70</v>
      </c>
      <c r="C20" s="48">
        <v>1308208</v>
      </c>
      <c r="D20" s="86">
        <f t="shared" si="0"/>
        <v>1.0483691084232216</v>
      </c>
    </row>
    <row r="21" spans="1:4" s="1" customFormat="1" ht="17.100000000000001" customHeight="1" x14ac:dyDescent="0.2">
      <c r="A21" s="75" t="s">
        <v>7</v>
      </c>
      <c r="B21" s="12" t="s">
        <v>48</v>
      </c>
      <c r="C21" s="48">
        <v>7093032</v>
      </c>
      <c r="D21" s="86">
        <f t="shared" si="0"/>
        <v>5.6841997861635001</v>
      </c>
    </row>
    <row r="22" spans="1:4" s="1" customFormat="1" ht="17.100000000000001" customHeight="1" x14ac:dyDescent="0.2">
      <c r="A22" s="75" t="s">
        <v>8</v>
      </c>
      <c r="B22" s="12" t="s">
        <v>49</v>
      </c>
      <c r="C22" s="48">
        <v>4179543</v>
      </c>
      <c r="D22" s="86">
        <f t="shared" si="0"/>
        <v>3.3493938032228185</v>
      </c>
    </row>
    <row r="23" spans="1:4" s="1" customFormat="1" ht="17.100000000000001" customHeight="1" x14ac:dyDescent="0.2">
      <c r="A23" s="75" t="s">
        <v>9</v>
      </c>
      <c r="B23" s="12" t="s">
        <v>50</v>
      </c>
      <c r="C23" s="48">
        <v>50277209</v>
      </c>
      <c r="D23" s="86">
        <f t="shared" si="0"/>
        <v>40.291049109421415</v>
      </c>
    </row>
    <row r="24" spans="1:4" s="1" customFormat="1" ht="17.100000000000001" customHeight="1" x14ac:dyDescent="0.2">
      <c r="A24" s="75" t="s">
        <v>10</v>
      </c>
      <c r="B24" s="12" t="s">
        <v>51</v>
      </c>
      <c r="C24" s="48">
        <v>2487</v>
      </c>
      <c r="D24" s="86">
        <f t="shared" si="0"/>
        <v>1.9930270818161577E-3</v>
      </c>
    </row>
    <row r="25" spans="1:4" s="1" customFormat="1" ht="17.100000000000001" customHeight="1" x14ac:dyDescent="0.2">
      <c r="A25" s="75" t="s">
        <v>11</v>
      </c>
      <c r="B25" s="12" t="s">
        <v>52</v>
      </c>
      <c r="C25" s="48">
        <v>1980</v>
      </c>
      <c r="D25" s="86">
        <f t="shared" si="0"/>
        <v>1.586728436669076E-3</v>
      </c>
    </row>
    <row r="26" spans="1:4" s="1" customFormat="1" ht="17.100000000000001" customHeight="1" x14ac:dyDescent="0.2">
      <c r="A26" s="75" t="s">
        <v>12</v>
      </c>
      <c r="B26" s="12" t="s">
        <v>53</v>
      </c>
      <c r="C26" s="48">
        <v>1950857</v>
      </c>
      <c r="D26" s="86">
        <f t="shared" si="0"/>
        <v>1.5633738776641031</v>
      </c>
    </row>
    <row r="27" spans="1:4" s="1" customFormat="1" ht="17.100000000000001" customHeight="1" x14ac:dyDescent="0.2">
      <c r="A27" s="75" t="s">
        <v>13</v>
      </c>
      <c r="B27" s="12" t="s">
        <v>54</v>
      </c>
      <c r="C27" s="48">
        <v>2289847</v>
      </c>
      <c r="D27" s="86">
        <f t="shared" si="0"/>
        <v>1.8350330053138253</v>
      </c>
    </row>
    <row r="28" spans="1:4" s="1" customFormat="1" ht="17.100000000000001" customHeight="1" x14ac:dyDescent="0.2">
      <c r="A28" s="75" t="s">
        <v>14</v>
      </c>
      <c r="B28" s="12" t="s">
        <v>71</v>
      </c>
      <c r="C28" s="48">
        <v>164189</v>
      </c>
      <c r="D28" s="86">
        <f t="shared" si="0"/>
        <v>0.13157745216578734</v>
      </c>
    </row>
    <row r="29" spans="1:4" s="1" customFormat="1" ht="17.100000000000001" customHeight="1" x14ac:dyDescent="0.2">
      <c r="A29" s="75" t="s">
        <v>15</v>
      </c>
      <c r="B29" s="12" t="s">
        <v>72</v>
      </c>
      <c r="C29" s="48">
        <v>354928</v>
      </c>
      <c r="D29" s="86">
        <f t="shared" si="0"/>
        <v>0.28443149018691005</v>
      </c>
    </row>
    <row r="30" spans="1:4" s="1" customFormat="1" ht="17.100000000000001" customHeight="1" x14ac:dyDescent="0.2">
      <c r="A30" s="75" t="s">
        <v>16</v>
      </c>
      <c r="B30" s="12" t="s">
        <v>57</v>
      </c>
      <c r="C30" s="48">
        <v>508</v>
      </c>
      <c r="D30" s="86">
        <f t="shared" si="0"/>
        <v>4.0710002314539936E-4</v>
      </c>
    </row>
    <row r="31" spans="1:4" s="1" customFormat="1" ht="17.100000000000001" customHeight="1" x14ac:dyDescent="0.2">
      <c r="A31" s="75" t="s">
        <v>17</v>
      </c>
      <c r="B31" s="12" t="s">
        <v>58</v>
      </c>
      <c r="C31" s="48">
        <v>279655</v>
      </c>
      <c r="D31" s="86">
        <f t="shared" si="0"/>
        <v>0.22410936411954066</v>
      </c>
    </row>
    <row r="32" spans="1:4" s="1" customFormat="1" ht="17.100000000000001" customHeight="1" x14ac:dyDescent="0.2">
      <c r="A32" s="76" t="s">
        <v>23</v>
      </c>
      <c r="B32" s="6" t="s">
        <v>59</v>
      </c>
      <c r="C32" s="49">
        <f>SUM(C14:C31)</f>
        <v>93061149</v>
      </c>
      <c r="D32" s="87">
        <f t="shared" si="0"/>
        <v>74.577157306766651</v>
      </c>
    </row>
    <row r="33" spans="1:4" s="1" customFormat="1" ht="17.100000000000001" customHeight="1" x14ac:dyDescent="0.2">
      <c r="A33" s="77" t="s">
        <v>22</v>
      </c>
      <c r="B33" s="4" t="s">
        <v>60</v>
      </c>
      <c r="C33" s="50">
        <v>29174271</v>
      </c>
      <c r="D33" s="86">
        <f t="shared" si="0"/>
        <v>23.379618896358568</v>
      </c>
    </row>
    <row r="34" spans="1:4" s="1" customFormat="1" ht="17.100000000000001" customHeight="1" x14ac:dyDescent="0.2">
      <c r="A34" s="77" t="s">
        <v>20</v>
      </c>
      <c r="B34" s="5" t="s">
        <v>61</v>
      </c>
      <c r="C34" s="50">
        <v>308392</v>
      </c>
      <c r="D34" s="86">
        <f t="shared" si="0"/>
        <v>0.24713856365719683</v>
      </c>
    </row>
    <row r="35" spans="1:4" s="1" customFormat="1" ht="17.100000000000001" customHeight="1" x14ac:dyDescent="0.2">
      <c r="A35" s="77" t="s">
        <v>21</v>
      </c>
      <c r="B35" s="15" t="s">
        <v>62</v>
      </c>
      <c r="C35" s="50">
        <v>2241246</v>
      </c>
      <c r="D35" s="86">
        <f t="shared" si="0"/>
        <v>1.7960852332175858</v>
      </c>
    </row>
    <row r="36" spans="1:4" s="1" customFormat="1" ht="17.100000000000001" customHeight="1" x14ac:dyDescent="0.2">
      <c r="A36" s="75" t="s">
        <v>19</v>
      </c>
      <c r="B36" s="15" t="s">
        <v>63</v>
      </c>
      <c r="C36" s="50">
        <v>0</v>
      </c>
      <c r="D36" s="86">
        <f t="shared" si="0"/>
        <v>0</v>
      </c>
    </row>
    <row r="37" spans="1:4" s="1" customFormat="1" ht="17.100000000000001" customHeight="1" x14ac:dyDescent="0.2">
      <c r="A37" s="76" t="s">
        <v>18</v>
      </c>
      <c r="B37" s="7" t="s">
        <v>64</v>
      </c>
      <c r="C37" s="51">
        <f>SUM(C33:C36)</f>
        <v>31723909</v>
      </c>
      <c r="D37" s="81">
        <f t="shared" si="0"/>
        <v>25.422842693233349</v>
      </c>
    </row>
    <row r="38" spans="1:4" s="1" customFormat="1" ht="17.100000000000001" customHeight="1" x14ac:dyDescent="0.2">
      <c r="A38" s="82" t="s">
        <v>24</v>
      </c>
      <c r="B38" s="17" t="s">
        <v>65</v>
      </c>
      <c r="C38" s="90">
        <f>C32+C37</f>
        <v>124785058</v>
      </c>
      <c r="D38" s="83">
        <f>D32+D37</f>
        <v>100</v>
      </c>
    </row>
    <row r="40" spans="1:4" x14ac:dyDescent="0.25">
      <c r="B40" s="36"/>
      <c r="C40" s="37"/>
    </row>
    <row r="41" spans="1:4" x14ac:dyDescent="0.25">
      <c r="A41" s="84" t="s">
        <v>73</v>
      </c>
      <c r="B41" s="36"/>
      <c r="C41" s="37"/>
    </row>
    <row r="42" spans="1:4" x14ac:dyDescent="0.25">
      <c r="C42" s="38"/>
    </row>
    <row r="43" spans="1:4" x14ac:dyDescent="0.25">
      <c r="C43" s="38"/>
    </row>
    <row r="50" spans="3:4" x14ac:dyDescent="0.25">
      <c r="C50" s="44"/>
      <c r="D50" s="44"/>
    </row>
    <row r="51" spans="3:4" x14ac:dyDescent="0.25">
      <c r="C51" s="45"/>
      <c r="D51" s="45"/>
    </row>
    <row r="52" spans="3:4" x14ac:dyDescent="0.25">
      <c r="C52" s="45"/>
      <c r="D52" s="45"/>
    </row>
    <row r="53" spans="3:4" x14ac:dyDescent="0.25">
      <c r="C53" s="45"/>
      <c r="D53" s="45"/>
    </row>
    <row r="54" spans="3:4" x14ac:dyDescent="0.25">
      <c r="C54" s="45"/>
      <c r="D54" s="45"/>
    </row>
    <row r="55" spans="3:4" x14ac:dyDescent="0.25">
      <c r="C55" s="45"/>
      <c r="D55" s="45"/>
    </row>
    <row r="56" spans="3:4" x14ac:dyDescent="0.25">
      <c r="C56" s="47"/>
      <c r="D56" s="45"/>
    </row>
    <row r="57" spans="3:4" x14ac:dyDescent="0.25">
      <c r="C57" s="47"/>
      <c r="D57" s="45"/>
    </row>
    <row r="58" spans="3:4" x14ac:dyDescent="0.25">
      <c r="C58" s="47"/>
      <c r="D58" s="45"/>
    </row>
    <row r="59" spans="3:4" x14ac:dyDescent="0.25">
      <c r="C59" s="47"/>
      <c r="D59" s="45"/>
    </row>
    <row r="60" spans="3:4" x14ac:dyDescent="0.25">
      <c r="C60" s="47"/>
      <c r="D60" s="45"/>
    </row>
    <row r="61" spans="3:4" x14ac:dyDescent="0.25">
      <c r="C61" s="47"/>
      <c r="D61" s="45"/>
    </row>
    <row r="62" spans="3:4" x14ac:dyDescent="0.25">
      <c r="C62" s="47"/>
      <c r="D62" s="45"/>
    </row>
    <row r="63" spans="3:4" x14ac:dyDescent="0.25">
      <c r="C63" s="47"/>
      <c r="D63" s="45"/>
    </row>
    <row r="64" spans="3:4" x14ac:dyDescent="0.25">
      <c r="C64" s="47"/>
      <c r="D64" s="45"/>
    </row>
    <row r="65" spans="3:4" x14ac:dyDescent="0.25">
      <c r="C65" s="47"/>
      <c r="D65" s="45"/>
    </row>
    <row r="66" spans="3:4" x14ac:dyDescent="0.25">
      <c r="C66" s="47"/>
      <c r="D66" s="45"/>
    </row>
    <row r="67" spans="3:4" x14ac:dyDescent="0.25">
      <c r="C67" s="47"/>
      <c r="D67" s="45"/>
    </row>
    <row r="68" spans="3:4" x14ac:dyDescent="0.25">
      <c r="C68" s="47"/>
      <c r="D68" s="45"/>
    </row>
    <row r="69" spans="3:4" x14ac:dyDescent="0.25">
      <c r="C69" s="44"/>
      <c r="D69" s="44"/>
    </row>
    <row r="70" spans="3:4" x14ac:dyDescent="0.25">
      <c r="C70" s="44"/>
      <c r="D70" s="44"/>
    </row>
    <row r="71" spans="3:4" x14ac:dyDescent="0.25">
      <c r="C71" s="44"/>
      <c r="D71" s="44"/>
    </row>
    <row r="72" spans="3:4" x14ac:dyDescent="0.25">
      <c r="C72" s="44"/>
      <c r="D72" s="44"/>
    </row>
    <row r="73" spans="3:4" x14ac:dyDescent="0.25">
      <c r="C73" s="44"/>
      <c r="D73" s="44"/>
    </row>
    <row r="74" spans="3:4" x14ac:dyDescent="0.25">
      <c r="C74" s="44"/>
      <c r="D74" s="44"/>
    </row>
    <row r="75" spans="3:4" x14ac:dyDescent="0.25">
      <c r="C75" s="44"/>
      <c r="D75" s="44"/>
    </row>
  </sheetData>
  <mergeCells count="1">
    <mergeCell ref="C11:D11"/>
  </mergeCells>
  <dataValidations count="1">
    <dataValidation type="decimal" allowBlank="1" showInputMessage="1" showErrorMessage="1" errorTitle="Microsoft Excel" error="Neočekivana vrsta podatka!_x000a_Mollimo unesite broj." sqref="C56:D68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osiguranja&amp;RKvartalno izvješće</oddHeader>
    <oddFooter>&amp;CU izvješće su uključeni podatci zaključno s 31.03.2019.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3" t="s">
        <v>36</v>
      </c>
      <c r="D7" s="93"/>
      <c r="E7" s="93"/>
      <c r="F7" s="93"/>
      <c r="G7" s="93"/>
      <c r="H7" s="93"/>
      <c r="I7" s="94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95" t="s">
        <v>37</v>
      </c>
      <c r="H8" s="95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7.7109375" customWidth="1"/>
    <col min="3" max="3" width="17.42578125" customWidth="1"/>
    <col min="4" max="4" width="13" customWidth="1"/>
  </cols>
  <sheetData>
    <row r="1" spans="1:4" x14ac:dyDescent="0.25">
      <c r="C1" s="31"/>
    </row>
    <row r="3" spans="1:4" x14ac:dyDescent="0.25">
      <c r="C3" s="35"/>
    </row>
    <row r="4" spans="1:4" x14ac:dyDescent="0.25">
      <c r="C4" s="35"/>
    </row>
    <row r="5" spans="1:4" x14ac:dyDescent="0.25">
      <c r="C5" s="35"/>
    </row>
    <row r="6" spans="1:4" x14ac:dyDescent="0.25">
      <c r="C6" s="35"/>
    </row>
    <row r="7" spans="1:4" x14ac:dyDescent="0.25">
      <c r="A7" s="62" t="s">
        <v>67</v>
      </c>
    </row>
    <row r="8" spans="1:4" x14ac:dyDescent="0.25">
      <c r="A8" s="62"/>
    </row>
    <row r="9" spans="1:4" s="1" customFormat="1" ht="15" customHeight="1" x14ac:dyDescent="0.2">
      <c r="C9" s="3"/>
      <c r="D9" s="2"/>
    </row>
    <row r="10" spans="1:4" s="1" customFormat="1" ht="15" customHeight="1" thickBot="1" x14ac:dyDescent="0.25">
      <c r="C10" s="3"/>
      <c r="D10" s="2"/>
    </row>
    <row r="11" spans="1:4" s="1" customFormat="1" ht="15" customHeight="1" x14ac:dyDescent="0.25">
      <c r="A11" s="64"/>
      <c r="B11" s="65"/>
      <c r="C11" s="91" t="s">
        <v>36</v>
      </c>
      <c r="D11" s="92"/>
    </row>
    <row r="12" spans="1:4" s="1" customFormat="1" ht="26.25" customHeight="1" x14ac:dyDescent="0.2">
      <c r="A12" s="66" t="s">
        <v>32</v>
      </c>
      <c r="B12" s="40" t="s">
        <v>33</v>
      </c>
      <c r="C12" s="63" t="s">
        <v>34</v>
      </c>
      <c r="D12" s="67" t="s">
        <v>35</v>
      </c>
    </row>
    <row r="13" spans="1:4" s="1" customFormat="1" ht="24.75" customHeight="1" thickBot="1" x14ac:dyDescent="0.25">
      <c r="A13" s="68"/>
      <c r="B13" s="69"/>
      <c r="C13" s="70" t="s">
        <v>69</v>
      </c>
      <c r="D13" s="78" t="s">
        <v>25</v>
      </c>
    </row>
    <row r="14" spans="1:4" s="1" customFormat="1" ht="16.5" customHeight="1" x14ac:dyDescent="0.2">
      <c r="A14" s="19" t="s">
        <v>0</v>
      </c>
      <c r="B14" s="12" t="s">
        <v>41</v>
      </c>
      <c r="C14" s="48">
        <v>4203331.88</v>
      </c>
      <c r="D14" s="85">
        <f>C14/C$38*100</f>
        <v>8.0774645629223158</v>
      </c>
    </row>
    <row r="15" spans="1:4" s="1" customFormat="1" ht="17.100000000000001" customHeight="1" x14ac:dyDescent="0.2">
      <c r="A15" s="22" t="s">
        <v>1</v>
      </c>
      <c r="B15" s="12" t="s">
        <v>42</v>
      </c>
      <c r="C15" s="48">
        <v>401452.48999999993</v>
      </c>
      <c r="D15" s="86">
        <f t="shared" ref="D15:D37" si="0">C15/C$38*100</f>
        <v>0.77146377070561567</v>
      </c>
    </row>
    <row r="16" spans="1:4" s="1" customFormat="1" ht="17.100000000000001" customHeight="1" x14ac:dyDescent="0.2">
      <c r="A16" s="22" t="s">
        <v>2</v>
      </c>
      <c r="B16" s="12" t="s">
        <v>43</v>
      </c>
      <c r="C16" s="48">
        <v>3447031.36</v>
      </c>
      <c r="D16" s="86">
        <f t="shared" si="0"/>
        <v>6.6240959440209402</v>
      </c>
    </row>
    <row r="17" spans="1:4" s="1" customFormat="1" ht="17.100000000000001" customHeight="1" x14ac:dyDescent="0.2">
      <c r="A17" s="19" t="s">
        <v>3</v>
      </c>
      <c r="B17" s="12" t="s">
        <v>44</v>
      </c>
      <c r="C17" s="48">
        <v>0</v>
      </c>
      <c r="D17" s="86">
        <f t="shared" si="0"/>
        <v>0</v>
      </c>
    </row>
    <row r="18" spans="1:4" s="1" customFormat="1" ht="17.100000000000001" customHeight="1" x14ac:dyDescent="0.2">
      <c r="A18" s="19" t="s">
        <v>4</v>
      </c>
      <c r="B18" s="12" t="s">
        <v>45</v>
      </c>
      <c r="C18" s="48">
        <v>0</v>
      </c>
      <c r="D18" s="86">
        <f t="shared" si="0"/>
        <v>0</v>
      </c>
    </row>
    <row r="19" spans="1:4" s="1" customFormat="1" ht="17.100000000000001" customHeight="1" x14ac:dyDescent="0.2">
      <c r="A19" s="19" t="s">
        <v>5</v>
      </c>
      <c r="B19" s="12" t="s">
        <v>46</v>
      </c>
      <c r="C19" s="48">
        <v>2120.23</v>
      </c>
      <c r="D19" s="86">
        <f t="shared" si="0"/>
        <v>4.0744064897023499E-3</v>
      </c>
    </row>
    <row r="20" spans="1:4" s="1" customFormat="1" ht="16.5" customHeight="1" x14ac:dyDescent="0.2">
      <c r="A20" s="19" t="s">
        <v>6</v>
      </c>
      <c r="B20" s="12" t="s">
        <v>70</v>
      </c>
      <c r="C20" s="48">
        <v>560264.72</v>
      </c>
      <c r="D20" s="86">
        <f t="shared" si="0"/>
        <v>1.0766502743189512</v>
      </c>
    </row>
    <row r="21" spans="1:4" s="1" customFormat="1" ht="17.100000000000001" customHeight="1" x14ac:dyDescent="0.2">
      <c r="A21" s="19" t="s">
        <v>7</v>
      </c>
      <c r="B21" s="12" t="s">
        <v>48</v>
      </c>
      <c r="C21" s="48">
        <v>2543461.8899999997</v>
      </c>
      <c r="D21" s="86">
        <f t="shared" si="0"/>
        <v>4.887723327623231</v>
      </c>
    </row>
    <row r="22" spans="1:4" s="1" customFormat="1" ht="16.5" customHeight="1" x14ac:dyDescent="0.2">
      <c r="A22" s="19" t="s">
        <v>8</v>
      </c>
      <c r="B22" s="12" t="s">
        <v>49</v>
      </c>
      <c r="C22" s="48">
        <v>3934921.71</v>
      </c>
      <c r="D22" s="86">
        <f t="shared" si="0"/>
        <v>7.5616657398936287</v>
      </c>
    </row>
    <row r="23" spans="1:4" s="1" customFormat="1" ht="17.100000000000001" customHeight="1" x14ac:dyDescent="0.2">
      <c r="A23" s="19" t="s">
        <v>9</v>
      </c>
      <c r="B23" s="12" t="s">
        <v>50</v>
      </c>
      <c r="C23" s="48">
        <v>30938520.007500004</v>
      </c>
      <c r="D23" s="86">
        <f t="shared" si="0"/>
        <v>59.453977493170086</v>
      </c>
    </row>
    <row r="24" spans="1:4" s="1" customFormat="1" ht="16.5" customHeight="1" x14ac:dyDescent="0.2">
      <c r="A24" s="19" t="s">
        <v>10</v>
      </c>
      <c r="B24" s="12" t="s">
        <v>51</v>
      </c>
      <c r="C24" s="48">
        <v>51.74</v>
      </c>
      <c r="D24" s="86">
        <f t="shared" si="0"/>
        <v>9.9427794049324647E-5</v>
      </c>
    </row>
    <row r="25" spans="1:4" s="1" customFormat="1" ht="16.5" customHeight="1" x14ac:dyDescent="0.2">
      <c r="A25" s="19" t="s">
        <v>11</v>
      </c>
      <c r="B25" s="12" t="s">
        <v>52</v>
      </c>
      <c r="C25" s="48">
        <v>0</v>
      </c>
      <c r="D25" s="86">
        <f t="shared" si="0"/>
        <v>0</v>
      </c>
    </row>
    <row r="26" spans="1:4" s="1" customFormat="1" ht="17.100000000000001" customHeight="1" x14ac:dyDescent="0.2">
      <c r="A26" s="19" t="s">
        <v>12</v>
      </c>
      <c r="B26" s="12" t="s">
        <v>53</v>
      </c>
      <c r="C26" s="48">
        <v>565181.55000000005</v>
      </c>
      <c r="D26" s="86">
        <f t="shared" si="0"/>
        <v>1.0860988549261323</v>
      </c>
    </row>
    <row r="27" spans="1:4" s="1" customFormat="1" ht="17.100000000000001" customHeight="1" x14ac:dyDescent="0.2">
      <c r="A27" s="19" t="s">
        <v>13</v>
      </c>
      <c r="B27" s="12" t="s">
        <v>54</v>
      </c>
      <c r="C27" s="48">
        <v>90538.64</v>
      </c>
      <c r="D27" s="86">
        <f t="shared" si="0"/>
        <v>0.17398641769280918</v>
      </c>
    </row>
    <row r="28" spans="1:4" s="1" customFormat="1" ht="17.100000000000001" customHeight="1" x14ac:dyDescent="0.2">
      <c r="A28" s="19" t="s">
        <v>14</v>
      </c>
      <c r="B28" s="12" t="s">
        <v>71</v>
      </c>
      <c r="C28" s="48">
        <v>4880.2299999999996</v>
      </c>
      <c r="D28" s="86">
        <f t="shared" si="0"/>
        <v>9.3782470690633082E-3</v>
      </c>
    </row>
    <row r="29" spans="1:4" s="1" customFormat="1" ht="17.100000000000001" customHeight="1" x14ac:dyDescent="0.2">
      <c r="A29" s="19" t="s">
        <v>15</v>
      </c>
      <c r="B29" s="12" t="s">
        <v>72</v>
      </c>
      <c r="C29" s="48">
        <v>466639.86</v>
      </c>
      <c r="D29" s="86">
        <f t="shared" si="0"/>
        <v>0.8967331251504771</v>
      </c>
    </row>
    <row r="30" spans="1:4" s="1" customFormat="1" ht="17.100000000000001" customHeight="1" x14ac:dyDescent="0.2">
      <c r="A30" s="19" t="s">
        <v>16</v>
      </c>
      <c r="B30" s="12" t="s">
        <v>57</v>
      </c>
      <c r="C30" s="48">
        <v>0</v>
      </c>
      <c r="D30" s="86">
        <f t="shared" si="0"/>
        <v>0</v>
      </c>
    </row>
    <row r="31" spans="1:4" s="1" customFormat="1" ht="17.100000000000001" customHeight="1" x14ac:dyDescent="0.2">
      <c r="A31" s="19" t="s">
        <v>17</v>
      </c>
      <c r="B31" s="12" t="s">
        <v>58</v>
      </c>
      <c r="C31" s="48">
        <v>13660.18</v>
      </c>
      <c r="D31" s="86">
        <f t="shared" si="0"/>
        <v>2.625051340774456E-2</v>
      </c>
    </row>
    <row r="32" spans="1:4" s="1" customFormat="1" ht="17.100000000000001" customHeight="1" x14ac:dyDescent="0.2">
      <c r="A32" s="20" t="s">
        <v>23</v>
      </c>
      <c r="B32" s="6" t="s">
        <v>59</v>
      </c>
      <c r="C32" s="49">
        <f>SUM(C14:C31)</f>
        <v>47172056.487500004</v>
      </c>
      <c r="D32" s="87">
        <f t="shared" si="0"/>
        <v>90.649662105184746</v>
      </c>
    </row>
    <row r="33" spans="1:4" s="1" customFormat="1" ht="17.100000000000001" customHeight="1" x14ac:dyDescent="0.2">
      <c r="A33" s="21" t="s">
        <v>22</v>
      </c>
      <c r="B33" s="4" t="s">
        <v>60</v>
      </c>
      <c r="C33" s="50">
        <v>4294310.58</v>
      </c>
      <c r="D33" s="86">
        <f t="shared" si="0"/>
        <v>8.2522966357185137</v>
      </c>
    </row>
    <row r="34" spans="1:4" s="1" customFormat="1" ht="17.100000000000001" customHeight="1" x14ac:dyDescent="0.2">
      <c r="A34" s="21" t="s">
        <v>20</v>
      </c>
      <c r="B34" s="5" t="s">
        <v>61</v>
      </c>
      <c r="C34" s="50">
        <v>1528.19</v>
      </c>
      <c r="D34" s="86">
        <f t="shared" si="0"/>
        <v>2.9366942518020381E-3</v>
      </c>
    </row>
    <row r="35" spans="1:4" s="1" customFormat="1" ht="17.100000000000001" customHeight="1" x14ac:dyDescent="0.2">
      <c r="A35" s="21" t="s">
        <v>21</v>
      </c>
      <c r="B35" s="15" t="s">
        <v>62</v>
      </c>
      <c r="C35" s="50">
        <v>513615.7</v>
      </c>
      <c r="D35" s="86">
        <f t="shared" si="0"/>
        <v>0.98700572168727718</v>
      </c>
    </row>
    <row r="36" spans="1:4" s="1" customFormat="1" ht="17.100000000000001" customHeight="1" x14ac:dyDescent="0.2">
      <c r="A36" s="19" t="s">
        <v>19</v>
      </c>
      <c r="B36" s="15" t="s">
        <v>63</v>
      </c>
      <c r="C36" s="50">
        <v>56252.22</v>
      </c>
      <c r="D36" s="86">
        <f t="shared" si="0"/>
        <v>0.10809884315765947</v>
      </c>
    </row>
    <row r="37" spans="1:4" s="1" customFormat="1" ht="17.100000000000001" customHeight="1" x14ac:dyDescent="0.2">
      <c r="A37" s="20" t="s">
        <v>18</v>
      </c>
      <c r="B37" s="7" t="s">
        <v>64</v>
      </c>
      <c r="C37" s="51">
        <f>SUM(C33:C36)</f>
        <v>4865706.6900000004</v>
      </c>
      <c r="D37" s="88">
        <f t="shared" si="0"/>
        <v>9.3503378948152527</v>
      </c>
    </row>
    <row r="38" spans="1:4" s="1" customFormat="1" ht="17.100000000000001" customHeight="1" x14ac:dyDescent="0.2">
      <c r="A38" s="16" t="s">
        <v>24</v>
      </c>
      <c r="B38" s="17" t="s">
        <v>65</v>
      </c>
      <c r="C38" s="25">
        <f>C32+C37</f>
        <v>52037763.177500002</v>
      </c>
      <c r="D38" s="79">
        <f>D32+D37</f>
        <v>100</v>
      </c>
    </row>
    <row r="40" spans="1:4" x14ac:dyDescent="0.25">
      <c r="C40" s="37"/>
    </row>
    <row r="41" spans="1:4" x14ac:dyDescent="0.25">
      <c r="A41" s="84" t="s">
        <v>74</v>
      </c>
      <c r="B41" s="36"/>
      <c r="C41" s="37"/>
    </row>
    <row r="42" spans="1:4" x14ac:dyDescent="0.25">
      <c r="C42" s="38"/>
    </row>
    <row r="43" spans="1:4" x14ac:dyDescent="0.25">
      <c r="C43" s="38"/>
    </row>
  </sheetData>
  <mergeCells count="1">
    <mergeCell ref="C11:D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osiguranja&amp;RKvartalno izvješće</oddHeader>
    <oddFooter>&amp;CU izvješće su uključeni podatci zaključno s 31.03.2019.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3" t="s">
        <v>36</v>
      </c>
      <c r="D7" s="93"/>
      <c r="E7" s="93"/>
      <c r="F7" s="93"/>
      <c r="G7" s="93"/>
      <c r="H7" s="93"/>
      <c r="I7" s="94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95" t="s">
        <v>37</v>
      </c>
      <c r="H8" s="95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2020-10-30T14:34:24Z</cp:lastPrinted>
  <dcterms:created xsi:type="dcterms:W3CDTF">2018-01-08T12:56:16Z</dcterms:created>
  <dcterms:modified xsi:type="dcterms:W3CDTF">2021-12-27T09:36:04Z</dcterms:modified>
</cp:coreProperties>
</file>