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2180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45621"/>
</workbook>
</file>

<file path=xl/calcChain.xml><?xml version="1.0" encoding="utf-8"?>
<calcChain xmlns="http://schemas.openxmlformats.org/spreadsheetml/2006/main">
  <c r="C38" i="23" l="1"/>
  <c r="C38" i="21"/>
  <c r="C38" i="22" l="1"/>
  <c r="C37" i="22"/>
  <c r="C32" i="22" l="1"/>
  <c r="D14" i="22" l="1"/>
  <c r="D20" i="22" l="1"/>
  <c r="D28" i="22"/>
  <c r="D16" i="22"/>
  <c r="D24" i="22"/>
  <c r="D33" i="22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C34" i="21"/>
  <c r="C35" i="21"/>
  <c r="C36" i="21"/>
  <c r="C33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14" i="21"/>
  <c r="D38" i="22" l="1"/>
  <c r="E28" i="25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I14" i="24" s="1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I22" i="24" s="1"/>
  <c r="F33" i="24"/>
  <c r="I33" i="24" s="1"/>
  <c r="F28" i="24"/>
  <c r="F15" i="24"/>
  <c r="F23" i="24"/>
  <c r="I23" i="24" s="1"/>
  <c r="F31" i="24"/>
  <c r="I31" i="24" s="1"/>
  <c r="F18" i="24"/>
  <c r="I18" i="24" s="1"/>
  <c r="F26" i="24"/>
  <c r="I26" i="24" s="1"/>
  <c r="F11" i="24"/>
  <c r="F12" i="24"/>
  <c r="F17" i="24"/>
  <c r="I17" i="24" s="1"/>
  <c r="F21" i="24"/>
  <c r="F25" i="24"/>
  <c r="I25" i="24" s="1"/>
  <c r="F29" i="24"/>
  <c r="F13" i="24"/>
  <c r="I13" i="24" s="1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I30" i="25" s="1"/>
  <c r="F25" i="25"/>
  <c r="I25" i="25" s="1"/>
  <c r="F23" i="25"/>
  <c r="I23" i="25" s="1"/>
  <c r="F20" i="25"/>
  <c r="I20" i="25" s="1"/>
  <c r="F18" i="25"/>
  <c r="I18" i="25" s="1"/>
  <c r="F16" i="25"/>
  <c r="I16" i="25" s="1"/>
  <c r="F12" i="25"/>
  <c r="I12" i="25" s="1"/>
  <c r="F10" i="25"/>
  <c r="I10" i="25" s="1"/>
  <c r="F33" i="25"/>
  <c r="I33" i="25" s="1"/>
  <c r="F31" i="25"/>
  <c r="I31" i="25" s="1"/>
  <c r="F29" i="25"/>
  <c r="I29" i="25" s="1"/>
  <c r="F27" i="25"/>
  <c r="I27" i="25" s="1"/>
  <c r="F26" i="25"/>
  <c r="I26" i="25" s="1"/>
  <c r="F24" i="25"/>
  <c r="I24" i="25" s="1"/>
  <c r="F22" i="25"/>
  <c r="I22" i="25" s="1"/>
  <c r="F21" i="25"/>
  <c r="I21" i="25" s="1"/>
  <c r="F19" i="25"/>
  <c r="I19" i="25" s="1"/>
  <c r="F17" i="25"/>
  <c r="I17" i="25" s="1"/>
  <c r="F15" i="25"/>
  <c r="I15" i="25" s="1"/>
  <c r="F14" i="25"/>
  <c r="I14" i="25" s="1"/>
  <c r="F13" i="25"/>
  <c r="I13" i="25" s="1"/>
  <c r="F11" i="25"/>
  <c r="I11" i="25" s="1"/>
  <c r="G34" i="24"/>
  <c r="I21" i="24"/>
  <c r="I19" i="24" l="1"/>
  <c r="I11" i="24"/>
  <c r="I28" i="24"/>
  <c r="I29" i="24"/>
  <c r="I12" i="24"/>
  <c r="I15" i="24"/>
  <c r="I10" i="24"/>
  <c r="F34" i="24"/>
  <c r="F34" i="25"/>
  <c r="I28" i="25"/>
  <c r="C37" i="21" l="1"/>
  <c r="C32" i="21"/>
  <c r="D14" i="21" l="1"/>
  <c r="C32" i="23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C37" i="23"/>
  <c r="D38" i="21" l="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<sst xmlns="http://schemas.openxmlformats.org/spreadsheetml/2006/main" count="316" uniqueCount="72">
  <si>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</si>
  <si>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</si>
  <si>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</si>
  <si>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</si>
  <si>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</si>
  <si>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</si>
  <si>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</si>
  <si>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</si>
  <si>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</si>
  <si>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</si>
  <si>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</si>
  <si>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</si>
  <si>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</si>
  <si>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</si>
  <si>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</si>
  <si>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</si>
  <si>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</si>
  <si>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</si>
  <si>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</si>
  <si>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</si>
  <si>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</si>
  <si>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</si>
  <si>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</si>
  <si>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</si>
  <si>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</si>
  <si>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</si>
  <si>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</si>
  <si>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</si>
  <si>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</si>
  <si>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</si>
  <si>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</si>
  <si>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</si>
  <si>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</si>
  <si>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</si>
  <si>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</si>
  <si>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</si>
  <si>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</si>
  <si>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</si>
  <si>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</si>
  <si>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</si>
  <si>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</si>
  <si>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</si>
  <si>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</si>
  <si>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</si>
  <si>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</si>
  <si>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</si>
  <si>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</si>
  <si>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</si>
  <si>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</si>
  <si>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</si>
  <si>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</si>
  <si>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</si>
  <si>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</si>
  <si>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</si>
  <si>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</si>
  <si>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</si>
  <si>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</si>
  <si>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</si>
  <si>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</si>
  <si>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</si>
  <si>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</si>
  <si>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</si>
  <si>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</si>
  <si>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</si>
  <si>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</si>
  <si>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</si>
  <si>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</si>
  <si>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*Podaci su dati na osnovu nerevidiranih izvještaja društava sa sjedištem u Republici Srpskoj.</t>
  </si>
  <si>
    <t>PREMIJA PO VRSTAMA OSIGURANJA U REPUBLICI SRPSKOJ*</t>
  </si>
  <si>
    <t>PREMIJA PO VRSTAMA OSIGURANJA U FEDERACIJI BOSNE I HERCEGOVINE*</t>
  </si>
  <si>
    <t>*Podaci su dati na osnovu nerevidiranih izvještaja društava sa sjedištem u Federaciji Bosne i Hercegovine.</t>
  </si>
  <si>
    <t>I-III-2020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</si>
</sst>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97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164" fontId="9" fillId="3" borderId="54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6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4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9" xfId="0" applyNumberFormat="1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vertical="center" wrapText="1"/>
    </xf>
    <xf numFmtId="3" fontId="12" fillId="4" borderId="61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2" fontId="11" fillId="0" borderId="57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3" borderId="1" xfId="0" applyNumberFormat="1" applyFont="1" applyFill="1" applyBorder="1" applyAlignment="1">
      <alignment horizontal="right" vertical="center"/>
    </xf>
    <xf numFmtId="2" fontId="11" fillId="0" borderId="58" xfId="0" applyNumberFormat="1" applyFont="1" applyFill="1" applyBorder="1" applyAlignment="1">
      <alignment horizontal="right" vertical="center" wrapText="1"/>
    </xf>
    <xf numFmtId="3" fontId="12" fillId="4" borderId="60" xfId="0" applyNumberFormat="1" applyFont="1" applyFill="1" applyBorder="1" applyAlignment="1">
      <alignment horizontal="righ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 3" xfId="277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76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62" t="s">
        <v>29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92" t="s">
        <v>36</v>
      </c>
      <c r="D11" s="93"/>
    </row>
    <row r="12" spans="1:4" s="1" customFormat="1" ht="26.25" customHeight="1" x14ac:dyDescent="0.2">
      <c r="A12" s="66" t="s">
        <v>32</v>
      </c>
      <c r="B12" s="40" t="s">
        <v>33</v>
      </c>
      <c r="C12" s="63" t="s">
        <v>34</v>
      </c>
      <c r="D12" s="67" t="s">
        <v>35</v>
      </c>
    </row>
    <row r="13" spans="1:4" s="1" customFormat="1" ht="24.75" customHeight="1" thickBot="1" x14ac:dyDescent="0.25">
      <c r="A13" s="68"/>
      <c r="B13" s="69"/>
      <c r="C13" s="70" t="s">
        <v>71</v>
      </c>
      <c r="D13" s="78" t="s">
        <v>25</v>
      </c>
    </row>
    <row r="14" spans="1:4" s="1" customFormat="1" ht="16.5" customHeight="1" x14ac:dyDescent="0.2">
      <c r="A14" s="19" t="s">
        <v>0</v>
      </c>
      <c r="B14" s="12" t="s">
        <v>41</v>
      </c>
      <c r="C14" s="48">
        <f>FBiH!C14+RS!C14</f>
        <v>13966560.73</v>
      </c>
      <c r="D14" s="86">
        <f t="shared" ref="D14:D37" si="0">C14/C$38*100</f>
        <v>7.5308877936195469</v>
      </c>
    </row>
    <row r="15" spans="1:4" s="1" customFormat="1" ht="17.100000000000001" customHeight="1" x14ac:dyDescent="0.2">
      <c r="A15" s="22" t="s">
        <v>1</v>
      </c>
      <c r="B15" s="12" t="s">
        <v>42</v>
      </c>
      <c r="C15" s="48">
        <f>FBiH!C15+RS!C15</f>
        <v>2573568.52</v>
      </c>
      <c r="D15" s="87">
        <f t="shared" si="0"/>
        <v>1.3876899351234568</v>
      </c>
    </row>
    <row r="16" spans="1:4" s="1" customFormat="1" ht="17.100000000000001" customHeight="1" x14ac:dyDescent="0.2">
      <c r="A16" s="22" t="s">
        <v>2</v>
      </c>
      <c r="B16" s="12" t="s">
        <v>43</v>
      </c>
      <c r="C16" s="48">
        <f>FBiH!C16+RS!C16</f>
        <v>17891090</v>
      </c>
      <c r="D16" s="87">
        <f t="shared" si="0"/>
        <v>9.6470272030635211</v>
      </c>
    </row>
    <row r="17" spans="1:4" s="1" customFormat="1" ht="17.100000000000001" customHeight="1" x14ac:dyDescent="0.2">
      <c r="A17" s="19" t="s">
        <v>3</v>
      </c>
      <c r="B17" s="12" t="s">
        <v>44</v>
      </c>
      <c r="C17" s="48">
        <f>FBiH!C17+RS!C17</f>
        <v>0</v>
      </c>
      <c r="D17" s="87">
        <f t="shared" si="0"/>
        <v>0</v>
      </c>
    </row>
    <row r="18" spans="1:4" s="1" customFormat="1" ht="17.100000000000001" customHeight="1" x14ac:dyDescent="0.2">
      <c r="A18" s="19" t="s">
        <v>4</v>
      </c>
      <c r="B18" s="12" t="s">
        <v>45</v>
      </c>
      <c r="C18" s="48">
        <f>FBiH!C18+RS!C18</f>
        <v>4484</v>
      </c>
      <c r="D18" s="87">
        <f t="shared" si="0"/>
        <v>2.4178107638236032E-3</v>
      </c>
    </row>
    <row r="19" spans="1:4" s="1" customFormat="1" ht="17.100000000000001" customHeight="1" x14ac:dyDescent="0.2">
      <c r="A19" s="19" t="s">
        <v>5</v>
      </c>
      <c r="B19" s="12" t="s">
        <v>46</v>
      </c>
      <c r="C19" s="48">
        <f>FBiH!C19+RS!C19</f>
        <v>4542</v>
      </c>
      <c r="D19" s="87">
        <f t="shared" si="0"/>
        <v>2.4490848548810898E-3</v>
      </c>
    </row>
    <row r="20" spans="1:4" s="1" customFormat="1" ht="17.100000000000001" customHeight="1" x14ac:dyDescent="0.2">
      <c r="A20" s="19" t="s">
        <v>6</v>
      </c>
      <c r="B20" s="12" t="s">
        <v>47</v>
      </c>
      <c r="C20" s="48">
        <f>FBiH!C20+RS!C20</f>
        <v>1849795.03</v>
      </c>
      <c r="D20" s="87">
        <f t="shared" si="0"/>
        <v>0.99742514148113415</v>
      </c>
    </row>
    <row r="21" spans="1:4" s="1" customFormat="1" ht="17.100000000000001" customHeight="1" x14ac:dyDescent="0.2">
      <c r="A21" s="19" t="s">
        <v>7</v>
      </c>
      <c r="B21" s="12" t="s">
        <v>48</v>
      </c>
      <c r="C21" s="48">
        <f>FBiH!C21+RS!C21</f>
        <v>10416137.07</v>
      </c>
      <c r="D21" s="87">
        <f t="shared" si="0"/>
        <v>5.6164692964558549</v>
      </c>
    </row>
    <row r="22" spans="1:4" s="1" customFormat="1" ht="17.100000000000001" customHeight="1" x14ac:dyDescent="0.2">
      <c r="A22" s="19" t="s">
        <v>8</v>
      </c>
      <c r="B22" s="12" t="s">
        <v>49</v>
      </c>
      <c r="C22" s="48">
        <f>FBiH!C22+RS!C22</f>
        <v>10687173.289999999</v>
      </c>
      <c r="D22" s="87">
        <f t="shared" si="0"/>
        <v>5.7626143210102834</v>
      </c>
    </row>
    <row r="23" spans="1:4" s="1" customFormat="1" ht="17.100000000000001" customHeight="1" x14ac:dyDescent="0.2">
      <c r="A23" s="19" t="s">
        <v>9</v>
      </c>
      <c r="B23" s="12" t="s">
        <v>50</v>
      </c>
      <c r="C23" s="48">
        <f>FBiH!C23+RS!C23</f>
        <v>82568773.769999996</v>
      </c>
      <c r="D23" s="87">
        <f t="shared" si="0"/>
        <v>44.521781885999559</v>
      </c>
    </row>
    <row r="24" spans="1:4" s="1" customFormat="1" ht="17.100000000000001" customHeight="1" x14ac:dyDescent="0.2">
      <c r="A24" s="19" t="s">
        <v>10</v>
      </c>
      <c r="B24" s="12" t="s">
        <v>51</v>
      </c>
      <c r="C24" s="48">
        <f>FBiH!C24+RS!C24</f>
        <v>5094.54</v>
      </c>
      <c r="D24" s="87">
        <f t="shared" si="0"/>
        <v>2.7470191009656333E-3</v>
      </c>
    </row>
    <row r="25" spans="1:4" s="1" customFormat="1" ht="17.100000000000001" customHeight="1" x14ac:dyDescent="0.2">
      <c r="A25" s="19" t="s">
        <v>11</v>
      </c>
      <c r="B25" s="12" t="s">
        <v>52</v>
      </c>
      <c r="C25" s="48">
        <f>FBiH!C25+RS!C25</f>
        <v>2584.21</v>
      </c>
      <c r="D25" s="87">
        <f t="shared" si="0"/>
        <v>1.3934279112356365E-3</v>
      </c>
    </row>
    <row r="26" spans="1:4" s="1" customFormat="1" ht="17.100000000000001" customHeight="1" x14ac:dyDescent="0.2">
      <c r="A26" s="19" t="s">
        <v>12</v>
      </c>
      <c r="B26" s="12" t="s">
        <v>53</v>
      </c>
      <c r="C26" s="48">
        <f>FBiH!C26+RS!C26</f>
        <v>3101385.83</v>
      </c>
      <c r="D26" s="87">
        <f t="shared" si="0"/>
        <v>1.6722934974451382</v>
      </c>
    </row>
    <row r="27" spans="1:4" s="1" customFormat="1" ht="17.100000000000001" customHeight="1" x14ac:dyDescent="0.2">
      <c r="A27" s="19" t="s">
        <v>13</v>
      </c>
      <c r="B27" s="12" t="s">
        <v>54</v>
      </c>
      <c r="C27" s="48">
        <f>FBiH!C27+RS!C27</f>
        <v>1492508.56</v>
      </c>
      <c r="D27" s="87">
        <f t="shared" si="0"/>
        <v>0.80477325188823956</v>
      </c>
    </row>
    <row r="28" spans="1:4" s="1" customFormat="1" ht="17.100000000000001" customHeight="1" x14ac:dyDescent="0.2">
      <c r="A28" s="19" t="s">
        <v>14</v>
      </c>
      <c r="B28" s="12" t="s">
        <v>55</v>
      </c>
      <c r="C28" s="48">
        <f>FBiH!C28+RS!C28</f>
        <v>192287</v>
      </c>
      <c r="D28" s="87">
        <f t="shared" si="0"/>
        <v>0.10368277839949804</v>
      </c>
    </row>
    <row r="29" spans="1:4" s="1" customFormat="1" ht="17.100000000000001" customHeight="1" x14ac:dyDescent="0.2">
      <c r="A29" s="19" t="s">
        <v>15</v>
      </c>
      <c r="B29" s="12" t="s">
        <v>56</v>
      </c>
      <c r="C29" s="48">
        <f>FBiH!C29+RS!C29</f>
        <v>1075685.8999999999</v>
      </c>
      <c r="D29" s="87">
        <f t="shared" si="0"/>
        <v>0.58001894458369319</v>
      </c>
    </row>
    <row r="30" spans="1:4" s="1" customFormat="1" ht="17.100000000000001" customHeight="1" x14ac:dyDescent="0.2">
      <c r="A30" s="19" t="s">
        <v>16</v>
      </c>
      <c r="B30" s="12" t="s">
        <v>57</v>
      </c>
      <c r="C30" s="48">
        <f>FBiH!C30+RS!C30</f>
        <v>13172</v>
      </c>
      <c r="D30" s="87">
        <f t="shared" si="0"/>
        <v>7.1024539208484616E-3</v>
      </c>
    </row>
    <row r="31" spans="1:4" s="1" customFormat="1" ht="17.100000000000001" customHeight="1" x14ac:dyDescent="0.2">
      <c r="A31" s="19" t="s">
        <v>17</v>
      </c>
      <c r="B31" s="12" t="s">
        <v>58</v>
      </c>
      <c r="C31" s="48">
        <f>FBiH!C31+RS!C31</f>
        <v>291994.90000000002</v>
      </c>
      <c r="D31" s="87">
        <f t="shared" si="0"/>
        <v>0.15744612225726956</v>
      </c>
    </row>
    <row r="32" spans="1:4" s="1" customFormat="1" ht="17.100000000000001" customHeight="1" x14ac:dyDescent="0.2">
      <c r="A32" s="20" t="s">
        <v>23</v>
      </c>
      <c r="B32" s="6" t="s">
        <v>59</v>
      </c>
      <c r="C32" s="49">
        <f>SUM(C14:C31)</f>
        <v>146136837.35000002</v>
      </c>
      <c r="D32" s="88">
        <f t="shared" si="0"/>
        <v>78.798219967878964</v>
      </c>
    </row>
    <row r="33" spans="1:4" s="1" customFormat="1" ht="17.100000000000001" customHeight="1" x14ac:dyDescent="0.2">
      <c r="A33" s="21" t="s">
        <v>22</v>
      </c>
      <c r="B33" s="4" t="s">
        <v>60</v>
      </c>
      <c r="C33" s="48">
        <f>FBiH!C33+RS!C33</f>
        <v>35502058.280000001</v>
      </c>
      <c r="D33" s="87">
        <f t="shared" si="0"/>
        <v>19.143010403050155</v>
      </c>
    </row>
    <row r="34" spans="1:4" s="1" customFormat="1" ht="17.100000000000001" customHeight="1" x14ac:dyDescent="0.2">
      <c r="A34" s="21" t="s">
        <v>20</v>
      </c>
      <c r="B34" s="5" t="s">
        <v>61</v>
      </c>
      <c r="C34" s="48">
        <f>FBiH!C34+RS!C34</f>
        <v>93567.16</v>
      </c>
      <c r="D34" s="87">
        <f t="shared" si="0"/>
        <v>5.0452204859144811E-2</v>
      </c>
    </row>
    <row r="35" spans="1:4" s="1" customFormat="1" ht="17.100000000000001" customHeight="1" x14ac:dyDescent="0.2">
      <c r="A35" s="21" t="s">
        <v>21</v>
      </c>
      <c r="B35" s="15" t="s">
        <v>62</v>
      </c>
      <c r="C35" s="48">
        <f>FBiH!C35+RS!C35</f>
        <v>3672527.55</v>
      </c>
      <c r="D35" s="87">
        <f t="shared" si="0"/>
        <v>1.9802579484453002</v>
      </c>
    </row>
    <row r="36" spans="1:4" s="1" customFormat="1" ht="17.100000000000001" customHeight="1" x14ac:dyDescent="0.2">
      <c r="A36" s="19" t="s">
        <v>19</v>
      </c>
      <c r="B36" s="15" t="s">
        <v>63</v>
      </c>
      <c r="C36" s="48">
        <f>FBiH!C36+RS!C36</f>
        <v>52038.270000000004</v>
      </c>
      <c r="D36" s="87">
        <f t="shared" si="0"/>
        <v>2.8059475766449356E-2</v>
      </c>
    </row>
    <row r="37" spans="1:4" s="1" customFormat="1" ht="17.100000000000001" customHeight="1" x14ac:dyDescent="0.2">
      <c r="A37" s="20" t="s">
        <v>18</v>
      </c>
      <c r="B37" s="7" t="s">
        <v>64</v>
      </c>
      <c r="C37" s="51">
        <f>SUM(C33:C36)</f>
        <v>39320191.259999998</v>
      </c>
      <c r="D37" s="80">
        <f t="shared" si="0"/>
        <v>21.201780032121047</v>
      </c>
    </row>
    <row r="38" spans="1:4" s="1" customFormat="1" ht="17.100000000000001" customHeight="1" x14ac:dyDescent="0.2">
      <c r="A38" s="16" t="s">
        <v>24</v>
      </c>
      <c r="B38" s="17" t="s">
        <v>65</v>
      </c>
      <c r="C38" s="25">
        <f>C32+C37</f>
        <v>185457028.61000001</v>
      </c>
      <c r="D38" s="79">
        <f>D32+D37</f>
        <v>100.00000000000001</v>
      </c>
    </row>
    <row r="40" spans="1:4" x14ac:dyDescent="0.25">
      <c r="B40" s="36"/>
      <c r="C40" s="37"/>
    </row>
    <row r="41" spans="1:4" x14ac:dyDescent="0.25">
      <c r="B41" s="36"/>
      <c r="C41" s="37"/>
    </row>
    <row r="42" spans="1:4" x14ac:dyDescent="0.25">
      <c r="C42" s="38"/>
    </row>
    <row r="43" spans="1:4" x14ac:dyDescent="0.25">
      <c r="C43" s="38"/>
    </row>
  </sheetData>
  <mergeCells count="1">
    <mergeCell ref="C11:D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osiguranja&amp;RKvartalni izvještaj</oddHeader>
    <oddFooter>&amp;CU izvještaj su uključeni podaci zaključno sa 31.03.2020.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62" t="s">
        <v>69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92" t="s">
        <v>36</v>
      </c>
      <c r="D11" s="93"/>
    </row>
    <row r="12" spans="1:4" s="1" customFormat="1" ht="26.25" customHeight="1" x14ac:dyDescent="0.2">
      <c r="A12" s="66" t="s">
        <v>32</v>
      </c>
      <c r="B12" s="40" t="s">
        <v>33</v>
      </c>
      <c r="C12" s="63" t="s">
        <v>34</v>
      </c>
      <c r="D12" s="67" t="s">
        <v>35</v>
      </c>
    </row>
    <row r="13" spans="1:4" s="1" customFormat="1" ht="24.75" customHeight="1" thickBot="1" x14ac:dyDescent="0.25">
      <c r="A13" s="71"/>
      <c r="B13" s="14"/>
      <c r="C13" s="11" t="s">
        <v>71</v>
      </c>
      <c r="D13" s="72" t="s">
        <v>25</v>
      </c>
    </row>
    <row r="14" spans="1:4" s="1" customFormat="1" ht="16.5" customHeight="1" x14ac:dyDescent="0.2">
      <c r="A14" s="73" t="s">
        <v>0</v>
      </c>
      <c r="B14" s="12" t="s">
        <v>41</v>
      </c>
      <c r="C14" s="48">
        <v>10019960</v>
      </c>
      <c r="D14" s="90">
        <f>C14/C$38*100</f>
        <v>7.6490530816173106</v>
      </c>
    </row>
    <row r="15" spans="1:4" s="1" customFormat="1" ht="17.100000000000001" customHeight="1" x14ac:dyDescent="0.2">
      <c r="A15" s="74" t="s">
        <v>1</v>
      </c>
      <c r="B15" s="12" t="s">
        <v>42</v>
      </c>
      <c r="C15" s="48">
        <v>2211527</v>
      </c>
      <c r="D15" s="87">
        <f t="shared" ref="D15:D37" si="0">C15/C$38*100</f>
        <v>1.6882390163663212</v>
      </c>
    </row>
    <row r="16" spans="1:4" s="1" customFormat="1" ht="17.100000000000001" customHeight="1" x14ac:dyDescent="0.2">
      <c r="A16" s="74" t="s">
        <v>2</v>
      </c>
      <c r="B16" s="12" t="s">
        <v>43</v>
      </c>
      <c r="C16" s="48">
        <v>14514252</v>
      </c>
      <c r="D16" s="87">
        <f t="shared" si="0"/>
        <v>11.079912892663264</v>
      </c>
    </row>
    <row r="17" spans="1:4" s="1" customFormat="1" ht="17.100000000000001" customHeight="1" x14ac:dyDescent="0.2">
      <c r="A17" s="75" t="s">
        <v>3</v>
      </c>
      <c r="B17" s="12" t="s">
        <v>44</v>
      </c>
      <c r="C17" s="48">
        <v>0</v>
      </c>
      <c r="D17" s="87">
        <f t="shared" si="0"/>
        <v>0</v>
      </c>
    </row>
    <row r="18" spans="1:4" s="1" customFormat="1" ht="17.100000000000001" customHeight="1" x14ac:dyDescent="0.2">
      <c r="A18" s="75" t="s">
        <v>4</v>
      </c>
      <c r="B18" s="12" t="s">
        <v>45</v>
      </c>
      <c r="C18" s="48">
        <v>4484</v>
      </c>
      <c r="D18" s="87">
        <f t="shared" si="0"/>
        <v>3.4230030876342839E-3</v>
      </c>
    </row>
    <row r="19" spans="1:4" s="1" customFormat="1" ht="17.100000000000001" customHeight="1" x14ac:dyDescent="0.2">
      <c r="A19" s="75" t="s">
        <v>5</v>
      </c>
      <c r="B19" s="12" t="s">
        <v>46</v>
      </c>
      <c r="C19" s="48">
        <v>4442</v>
      </c>
      <c r="D19" s="87">
        <f t="shared" si="0"/>
        <v>3.3909410604976557E-3</v>
      </c>
    </row>
    <row r="20" spans="1:4" s="1" customFormat="1" ht="17.100000000000001" customHeight="1" x14ac:dyDescent="0.2">
      <c r="A20" s="75" t="s">
        <v>6</v>
      </c>
      <c r="B20" s="12" t="s">
        <v>47</v>
      </c>
      <c r="C20" s="48">
        <v>1397201</v>
      </c>
      <c r="D20" s="87">
        <f t="shared" si="0"/>
        <v>1.0665975327934232</v>
      </c>
    </row>
    <row r="21" spans="1:4" s="1" customFormat="1" ht="17.100000000000001" customHeight="1" x14ac:dyDescent="0.2">
      <c r="A21" s="75" t="s">
        <v>7</v>
      </c>
      <c r="B21" s="12" t="s">
        <v>48</v>
      </c>
      <c r="C21" s="48">
        <v>7931430</v>
      </c>
      <c r="D21" s="87">
        <f t="shared" si="0"/>
        <v>6.0547077117206038</v>
      </c>
    </row>
    <row r="22" spans="1:4" s="1" customFormat="1" ht="17.100000000000001" customHeight="1" x14ac:dyDescent="0.2">
      <c r="A22" s="75" t="s">
        <v>8</v>
      </c>
      <c r="B22" s="12" t="s">
        <v>49</v>
      </c>
      <c r="C22" s="48">
        <v>5409805</v>
      </c>
      <c r="D22" s="87">
        <f t="shared" si="0"/>
        <v>4.1297455884253766</v>
      </c>
    </row>
    <row r="23" spans="1:4" s="1" customFormat="1" ht="17.100000000000001" customHeight="1" x14ac:dyDescent="0.2">
      <c r="A23" s="75" t="s">
        <v>9</v>
      </c>
      <c r="B23" s="12" t="s">
        <v>50</v>
      </c>
      <c r="C23" s="48">
        <v>51558283</v>
      </c>
      <c r="D23" s="87">
        <f t="shared" si="0"/>
        <v>39.358644491998703</v>
      </c>
    </row>
    <row r="24" spans="1:4" s="1" customFormat="1" ht="17.100000000000001" customHeight="1" x14ac:dyDescent="0.2">
      <c r="A24" s="75" t="s">
        <v>10</v>
      </c>
      <c r="B24" s="12" t="s">
        <v>51</v>
      </c>
      <c r="C24" s="48">
        <v>2094</v>
      </c>
      <c r="D24" s="87">
        <f t="shared" si="0"/>
        <v>1.5985210672404527E-3</v>
      </c>
    </row>
    <row r="25" spans="1:4" s="1" customFormat="1" ht="17.100000000000001" customHeight="1" x14ac:dyDescent="0.2">
      <c r="A25" s="75" t="s">
        <v>11</v>
      </c>
      <c r="B25" s="12" t="s">
        <v>52</v>
      </c>
      <c r="C25" s="48">
        <v>1630</v>
      </c>
      <c r="D25" s="87">
        <f t="shared" si="0"/>
        <v>1.2443120055405626E-3</v>
      </c>
    </row>
    <row r="26" spans="1:4" s="1" customFormat="1" ht="17.100000000000001" customHeight="1" x14ac:dyDescent="0.2">
      <c r="A26" s="75" t="s">
        <v>12</v>
      </c>
      <c r="B26" s="12" t="s">
        <v>53</v>
      </c>
      <c r="C26" s="48">
        <v>2166536</v>
      </c>
      <c r="D26" s="87">
        <f t="shared" si="0"/>
        <v>1.6538937148686064</v>
      </c>
    </row>
    <row r="27" spans="1:4" s="1" customFormat="1" ht="17.100000000000001" customHeight="1" x14ac:dyDescent="0.2">
      <c r="A27" s="75" t="s">
        <v>13</v>
      </c>
      <c r="B27" s="12" t="s">
        <v>54</v>
      </c>
      <c r="C27" s="48">
        <v>999584</v>
      </c>
      <c r="D27" s="87">
        <f t="shared" si="0"/>
        <v>0.76306403174617032</v>
      </c>
    </row>
    <row r="28" spans="1:4" s="1" customFormat="1" ht="17.100000000000001" customHeight="1" x14ac:dyDescent="0.2">
      <c r="A28" s="75" t="s">
        <v>14</v>
      </c>
      <c r="B28" s="12" t="s">
        <v>55</v>
      </c>
      <c r="C28" s="48">
        <v>184372</v>
      </c>
      <c r="D28" s="87">
        <f t="shared" si="0"/>
        <v>0.14074619207700895</v>
      </c>
    </row>
    <row r="29" spans="1:4" s="1" customFormat="1" ht="17.100000000000001" customHeight="1" x14ac:dyDescent="0.2">
      <c r="A29" s="75" t="s">
        <v>15</v>
      </c>
      <c r="B29" s="12" t="s">
        <v>56</v>
      </c>
      <c r="C29" s="48">
        <v>519255</v>
      </c>
      <c r="D29" s="87">
        <f t="shared" si="0"/>
        <v>0.39638971192451833</v>
      </c>
    </row>
    <row r="30" spans="1:4" s="1" customFormat="1" ht="17.100000000000001" customHeight="1" x14ac:dyDescent="0.2">
      <c r="A30" s="75" t="s">
        <v>16</v>
      </c>
      <c r="B30" s="12" t="s">
        <v>57</v>
      </c>
      <c r="C30" s="48">
        <v>13172</v>
      </c>
      <c r="D30" s="87">
        <f t="shared" si="0"/>
        <v>1.0055262415325332E-2</v>
      </c>
    </row>
    <row r="31" spans="1:4" s="1" customFormat="1" ht="17.100000000000001" customHeight="1" x14ac:dyDescent="0.2">
      <c r="A31" s="75" t="s">
        <v>17</v>
      </c>
      <c r="B31" s="12" t="s">
        <v>58</v>
      </c>
      <c r="C31" s="48">
        <v>274217</v>
      </c>
      <c r="D31" s="87">
        <f t="shared" si="0"/>
        <v>0.20933221179344569</v>
      </c>
    </row>
    <row r="32" spans="1:4" s="1" customFormat="1" ht="17.100000000000001" customHeight="1" x14ac:dyDescent="0.2">
      <c r="A32" s="76" t="s">
        <v>23</v>
      </c>
      <c r="B32" s="6" t="s">
        <v>59</v>
      </c>
      <c r="C32" s="49">
        <f>SUM(C14:C31)</f>
        <v>97212244</v>
      </c>
      <c r="D32" s="88">
        <f t="shared" si="0"/>
        <v>74.210038217630995</v>
      </c>
    </row>
    <row r="33" spans="1:4" s="1" customFormat="1" ht="17.100000000000001" customHeight="1" x14ac:dyDescent="0.2">
      <c r="A33" s="77" t="s">
        <v>22</v>
      </c>
      <c r="B33" s="4" t="s">
        <v>60</v>
      </c>
      <c r="C33" s="50">
        <v>30604528</v>
      </c>
      <c r="D33" s="87">
        <f t="shared" si="0"/>
        <v>23.362933505706934</v>
      </c>
    </row>
    <row r="34" spans="1:4" s="1" customFormat="1" ht="17.100000000000001" customHeight="1" x14ac:dyDescent="0.2">
      <c r="A34" s="77" t="s">
        <v>20</v>
      </c>
      <c r="B34" s="5" t="s">
        <v>61</v>
      </c>
      <c r="C34" s="50">
        <v>92039</v>
      </c>
      <c r="D34" s="87">
        <f t="shared" si="0"/>
        <v>7.0260878943526284E-2</v>
      </c>
    </row>
    <row r="35" spans="1:4" s="1" customFormat="1" ht="17.100000000000001" customHeight="1" x14ac:dyDescent="0.2">
      <c r="A35" s="77" t="s">
        <v>21</v>
      </c>
      <c r="B35" s="15" t="s">
        <v>62</v>
      </c>
      <c r="C35" s="50">
        <v>3087273</v>
      </c>
      <c r="D35" s="87">
        <f t="shared" si="0"/>
        <v>2.3567673977185457</v>
      </c>
    </row>
    <row r="36" spans="1:4" s="1" customFormat="1" ht="17.100000000000001" customHeight="1" x14ac:dyDescent="0.2">
      <c r="A36" s="75" t="s">
        <v>19</v>
      </c>
      <c r="B36" s="15" t="s">
        <v>63</v>
      </c>
      <c r="C36" s="50">
        <v>0</v>
      </c>
      <c r="D36" s="87">
        <f t="shared" si="0"/>
        <v>0</v>
      </c>
    </row>
    <row r="37" spans="1:4" s="1" customFormat="1" ht="17.100000000000001" customHeight="1" x14ac:dyDescent="0.2">
      <c r="A37" s="76" t="s">
        <v>18</v>
      </c>
      <c r="B37" s="7" t="s">
        <v>64</v>
      </c>
      <c r="C37" s="51">
        <f>SUM(C33:C36)</f>
        <v>33783840</v>
      </c>
      <c r="D37" s="81">
        <f t="shared" si="0"/>
        <v>25.789961782369001</v>
      </c>
    </row>
    <row r="38" spans="1:4" s="1" customFormat="1" ht="17.100000000000001" customHeight="1" x14ac:dyDescent="0.2">
      <c r="A38" s="82" t="s">
        <v>24</v>
      </c>
      <c r="B38" s="83" t="s">
        <v>65</v>
      </c>
      <c r="C38" s="91">
        <f>C32+C37</f>
        <v>130996084</v>
      </c>
      <c r="D38" s="84">
        <f>D32+D37</f>
        <v>100</v>
      </c>
    </row>
    <row r="40" spans="1:4" x14ac:dyDescent="0.25">
      <c r="B40" s="36"/>
      <c r="C40" s="37"/>
    </row>
    <row r="41" spans="1:4" x14ac:dyDescent="0.25">
      <c r="A41" s="85" t="s">
        <v>70</v>
      </c>
      <c r="B41" s="36"/>
      <c r="C41" s="37"/>
    </row>
    <row r="42" spans="1:4" x14ac:dyDescent="0.25">
      <c r="C42" s="38"/>
    </row>
    <row r="43" spans="1:4" x14ac:dyDescent="0.25">
      <c r="C43" s="38"/>
    </row>
    <row r="50" spans="3:4" x14ac:dyDescent="0.25">
      <c r="C50" s="44"/>
      <c r="D50" s="44"/>
    </row>
    <row r="51" spans="3:4" x14ac:dyDescent="0.25">
      <c r="C51" s="45"/>
      <c r="D51" s="45"/>
    </row>
    <row r="52" spans="3:4" x14ac:dyDescent="0.25">
      <c r="C52" s="45"/>
      <c r="D52" s="45"/>
    </row>
    <row r="53" spans="3:4" x14ac:dyDescent="0.25">
      <c r="C53" s="45"/>
      <c r="D53" s="45"/>
    </row>
    <row r="54" spans="3:4" x14ac:dyDescent="0.25">
      <c r="C54" s="45"/>
      <c r="D54" s="45"/>
    </row>
    <row r="55" spans="3:4" x14ac:dyDescent="0.25">
      <c r="C55" s="45"/>
      <c r="D55" s="45"/>
    </row>
    <row r="56" spans="3:4" x14ac:dyDescent="0.25">
      <c r="C56" s="47"/>
      <c r="D56" s="45"/>
    </row>
    <row r="57" spans="3:4" x14ac:dyDescent="0.25">
      <c r="C57" s="47"/>
      <c r="D57" s="45"/>
    </row>
    <row r="58" spans="3:4" x14ac:dyDescent="0.25">
      <c r="C58" s="47"/>
      <c r="D58" s="45"/>
    </row>
    <row r="59" spans="3:4" x14ac:dyDescent="0.25">
      <c r="C59" s="47"/>
      <c r="D59" s="45"/>
    </row>
    <row r="60" spans="3:4" x14ac:dyDescent="0.25">
      <c r="C60" s="47"/>
      <c r="D60" s="45"/>
    </row>
    <row r="61" spans="3:4" x14ac:dyDescent="0.25">
      <c r="C61" s="47"/>
      <c r="D61" s="45"/>
    </row>
    <row r="62" spans="3:4" x14ac:dyDescent="0.25">
      <c r="C62" s="47"/>
      <c r="D62" s="45"/>
    </row>
    <row r="63" spans="3:4" x14ac:dyDescent="0.25">
      <c r="C63" s="47"/>
      <c r="D63" s="45"/>
    </row>
    <row r="64" spans="3:4" x14ac:dyDescent="0.25">
      <c r="C64" s="47"/>
      <c r="D64" s="45"/>
    </row>
    <row r="65" spans="3:4" x14ac:dyDescent="0.25">
      <c r="C65" s="47"/>
      <c r="D65" s="45"/>
    </row>
    <row r="66" spans="3:4" x14ac:dyDescent="0.25">
      <c r="C66" s="47"/>
      <c r="D66" s="45"/>
    </row>
    <row r="67" spans="3:4" x14ac:dyDescent="0.25">
      <c r="C67" s="47"/>
      <c r="D67" s="45"/>
    </row>
    <row r="68" spans="3:4" x14ac:dyDescent="0.25">
      <c r="C68" s="47"/>
      <c r="D68" s="45"/>
    </row>
    <row r="69" spans="3:4" x14ac:dyDescent="0.25">
      <c r="C69" s="44"/>
      <c r="D69" s="44"/>
    </row>
    <row r="70" spans="3:4" x14ac:dyDescent="0.25">
      <c r="C70" s="44"/>
      <c r="D70" s="44"/>
    </row>
    <row r="71" spans="3:4" x14ac:dyDescent="0.25">
      <c r="C71" s="44"/>
      <c r="D71" s="44"/>
    </row>
    <row r="72" spans="3:4" x14ac:dyDescent="0.25">
      <c r="C72" s="44"/>
      <c r="D72" s="44"/>
    </row>
    <row r="73" spans="3:4" x14ac:dyDescent="0.25">
      <c r="C73" s="44"/>
      <c r="D73" s="44"/>
    </row>
    <row r="74" spans="3:4" x14ac:dyDescent="0.25">
      <c r="C74" s="44"/>
      <c r="D74" s="44"/>
    </row>
    <row r="75" spans="3:4" x14ac:dyDescent="0.25">
      <c r="C75" s="44"/>
      <c r="D75" s="44"/>
    </row>
  </sheetData>
  <mergeCells count="1">
    <mergeCell ref="C11:D11"/>
  </mergeCells>
  <dataValidations count="1">
    <dataValidation type="decimal" allowBlank="1" showInputMessage="1" showErrorMessage="1" errorTitle="Microsoft Excel" error="Neočekivana vrsta podatka!_x000a_Mollimo unesite broj." sqref="C56:D68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osiguranja&amp;RKvartalni izvještaj</oddHeader>
    <oddFooter>&amp;CU izvještaj su uključeni podaci zaključno sa 31.03.2020.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4" t="s">
        <v>36</v>
      </c>
      <c r="D7" s="94"/>
      <c r="E7" s="94"/>
      <c r="F7" s="94"/>
      <c r="G7" s="94"/>
      <c r="H7" s="94"/>
      <c r="I7" s="95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96" t="s">
        <v>37</v>
      </c>
      <c r="H8" s="96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62" t="s">
        <v>68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92" t="s">
        <v>36</v>
      </c>
      <c r="D11" s="93"/>
    </row>
    <row r="12" spans="1:4" s="1" customFormat="1" ht="26.25" customHeight="1" x14ac:dyDescent="0.2">
      <c r="A12" s="66" t="s">
        <v>32</v>
      </c>
      <c r="B12" s="40" t="s">
        <v>33</v>
      </c>
      <c r="C12" s="63" t="s">
        <v>34</v>
      </c>
      <c r="D12" s="67" t="s">
        <v>35</v>
      </c>
    </row>
    <row r="13" spans="1:4" s="1" customFormat="1" ht="24.75" customHeight="1" thickBot="1" x14ac:dyDescent="0.25">
      <c r="A13" s="68"/>
      <c r="B13" s="69"/>
      <c r="C13" s="70" t="s">
        <v>71</v>
      </c>
      <c r="D13" s="78" t="s">
        <v>25</v>
      </c>
    </row>
    <row r="14" spans="1:4" s="1" customFormat="1" ht="16.5" customHeight="1" x14ac:dyDescent="0.2">
      <c r="A14" s="19" t="s">
        <v>0</v>
      </c>
      <c r="B14" s="12" t="s">
        <v>41</v>
      </c>
      <c r="C14" s="48">
        <v>3946600.73</v>
      </c>
      <c r="D14" s="86">
        <f>C14/C$38*100</f>
        <v>7.2466622792938749</v>
      </c>
    </row>
    <row r="15" spans="1:4" s="1" customFormat="1" ht="17.100000000000001" customHeight="1" x14ac:dyDescent="0.2">
      <c r="A15" s="22" t="s">
        <v>1</v>
      </c>
      <c r="B15" s="12" t="s">
        <v>42</v>
      </c>
      <c r="C15" s="48">
        <v>362041.52000000008</v>
      </c>
      <c r="D15" s="87">
        <f t="shared" ref="D15:D37" si="0">C15/C$38*100</f>
        <v>0.66477275154262172</v>
      </c>
    </row>
    <row r="16" spans="1:4" s="1" customFormat="1" ht="17.100000000000001" customHeight="1" x14ac:dyDescent="0.2">
      <c r="A16" s="22" t="s">
        <v>2</v>
      </c>
      <c r="B16" s="12" t="s">
        <v>43</v>
      </c>
      <c r="C16" s="48">
        <v>3376837.9999999995</v>
      </c>
      <c r="D16" s="87">
        <f t="shared" si="0"/>
        <v>6.2004763673892507</v>
      </c>
    </row>
    <row r="17" spans="1:4" s="1" customFormat="1" ht="17.100000000000001" customHeight="1" x14ac:dyDescent="0.2">
      <c r="A17" s="19" t="s">
        <v>3</v>
      </c>
      <c r="B17" s="12" t="s">
        <v>44</v>
      </c>
      <c r="C17" s="48">
        <v>0</v>
      </c>
      <c r="D17" s="87">
        <f t="shared" si="0"/>
        <v>0</v>
      </c>
    </row>
    <row r="18" spans="1:4" s="1" customFormat="1" ht="17.100000000000001" customHeight="1" x14ac:dyDescent="0.2">
      <c r="A18" s="19" t="s">
        <v>4</v>
      </c>
      <c r="B18" s="12" t="s">
        <v>45</v>
      </c>
      <c r="C18" s="48">
        <v>0</v>
      </c>
      <c r="D18" s="87">
        <f t="shared" si="0"/>
        <v>0</v>
      </c>
    </row>
    <row r="19" spans="1:4" s="1" customFormat="1" ht="17.100000000000001" customHeight="1" x14ac:dyDescent="0.2">
      <c r="A19" s="19" t="s">
        <v>5</v>
      </c>
      <c r="B19" s="12" t="s">
        <v>46</v>
      </c>
      <c r="C19" s="48">
        <v>100</v>
      </c>
      <c r="D19" s="87">
        <f t="shared" si="0"/>
        <v>1.8361782138761918E-4</v>
      </c>
    </row>
    <row r="20" spans="1:4" s="1" customFormat="1" ht="16.5" customHeight="1" x14ac:dyDescent="0.2">
      <c r="A20" s="19" t="s">
        <v>6</v>
      </c>
      <c r="B20" s="12" t="s">
        <v>47</v>
      </c>
      <c r="C20" s="48">
        <v>452594.02999999997</v>
      </c>
      <c r="D20" s="87">
        <f t="shared" si="0"/>
        <v>0.83104329761642759</v>
      </c>
    </row>
    <row r="21" spans="1:4" s="1" customFormat="1" ht="17.100000000000001" customHeight="1" x14ac:dyDescent="0.2">
      <c r="A21" s="19" t="s">
        <v>7</v>
      </c>
      <c r="B21" s="12" t="s">
        <v>48</v>
      </c>
      <c r="C21" s="48">
        <v>2484707.0700000003</v>
      </c>
      <c r="D21" s="87">
        <f t="shared" si="0"/>
        <v>4.5623649897981462</v>
      </c>
    </row>
    <row r="22" spans="1:4" s="1" customFormat="1" ht="16.5" customHeight="1" x14ac:dyDescent="0.2">
      <c r="A22" s="19" t="s">
        <v>8</v>
      </c>
      <c r="B22" s="12" t="s">
        <v>49</v>
      </c>
      <c r="C22" s="48">
        <v>5277368.2899999991</v>
      </c>
      <c r="D22" s="87">
        <f t="shared" si="0"/>
        <v>9.69018868069905</v>
      </c>
    </row>
    <row r="23" spans="1:4" s="1" customFormat="1" ht="17.100000000000001" customHeight="1" x14ac:dyDescent="0.2">
      <c r="A23" s="19" t="s">
        <v>9</v>
      </c>
      <c r="B23" s="12" t="s">
        <v>50</v>
      </c>
      <c r="C23" s="48">
        <v>31010490.769999996</v>
      </c>
      <c r="D23" s="87">
        <f t="shared" si="0"/>
        <v>56.940787553482721</v>
      </c>
    </row>
    <row r="24" spans="1:4" s="1" customFormat="1" ht="16.5" customHeight="1" x14ac:dyDescent="0.2">
      <c r="A24" s="19" t="s">
        <v>10</v>
      </c>
      <c r="B24" s="12" t="s">
        <v>51</v>
      </c>
      <c r="C24" s="48">
        <v>3000.54</v>
      </c>
      <c r="D24" s="87">
        <f t="shared" si="0"/>
        <v>5.5095261778640679E-3</v>
      </c>
    </row>
    <row r="25" spans="1:4" s="1" customFormat="1" ht="16.5" customHeight="1" x14ac:dyDescent="0.2">
      <c r="A25" s="19" t="s">
        <v>11</v>
      </c>
      <c r="B25" s="12" t="s">
        <v>52</v>
      </c>
      <c r="C25" s="48">
        <v>954.21</v>
      </c>
      <c r="D25" s="87">
        <f t="shared" si="0"/>
        <v>1.752099613462801E-3</v>
      </c>
    </row>
    <row r="26" spans="1:4" s="1" customFormat="1" ht="17.100000000000001" customHeight="1" x14ac:dyDescent="0.2">
      <c r="A26" s="19" t="s">
        <v>12</v>
      </c>
      <c r="B26" s="12" t="s">
        <v>53</v>
      </c>
      <c r="C26" s="48">
        <v>934849.83</v>
      </c>
      <c r="D26" s="87">
        <f t="shared" si="0"/>
        <v>1.7165508910918614</v>
      </c>
    </row>
    <row r="27" spans="1:4" s="1" customFormat="1" ht="17.100000000000001" customHeight="1" x14ac:dyDescent="0.2">
      <c r="A27" s="19" t="s">
        <v>13</v>
      </c>
      <c r="B27" s="12" t="s">
        <v>54</v>
      </c>
      <c r="C27" s="48">
        <v>492924.56</v>
      </c>
      <c r="D27" s="87">
        <f t="shared" si="0"/>
        <v>0.90509733815650772</v>
      </c>
    </row>
    <row r="28" spans="1:4" s="1" customFormat="1" ht="17.100000000000001" customHeight="1" x14ac:dyDescent="0.2">
      <c r="A28" s="19" t="s">
        <v>14</v>
      </c>
      <c r="B28" s="12" t="s">
        <v>55</v>
      </c>
      <c r="C28" s="48">
        <v>7915</v>
      </c>
      <c r="D28" s="87">
        <f t="shared" si="0"/>
        <v>1.4533350562830057E-2</v>
      </c>
    </row>
    <row r="29" spans="1:4" s="1" customFormat="1" ht="17.100000000000001" customHeight="1" x14ac:dyDescent="0.2">
      <c r="A29" s="19" t="s">
        <v>15</v>
      </c>
      <c r="B29" s="12" t="s">
        <v>56</v>
      </c>
      <c r="C29" s="48">
        <v>556430.9</v>
      </c>
      <c r="D29" s="87">
        <f t="shared" si="0"/>
        <v>1.0217062961075221</v>
      </c>
    </row>
    <row r="30" spans="1:4" s="1" customFormat="1" ht="17.100000000000001" customHeight="1" x14ac:dyDescent="0.2">
      <c r="A30" s="19" t="s">
        <v>16</v>
      </c>
      <c r="B30" s="12" t="s">
        <v>57</v>
      </c>
      <c r="C30" s="48">
        <v>0</v>
      </c>
      <c r="D30" s="87">
        <f t="shared" si="0"/>
        <v>0</v>
      </c>
    </row>
    <row r="31" spans="1:4" s="1" customFormat="1" ht="17.100000000000001" customHeight="1" x14ac:dyDescent="0.2">
      <c r="A31" s="19" t="s">
        <v>17</v>
      </c>
      <c r="B31" s="12" t="s">
        <v>58</v>
      </c>
      <c r="C31" s="48">
        <v>17777.900000000001</v>
      </c>
      <c r="D31" s="87">
        <f t="shared" si="0"/>
        <v>3.2643392668469551E-2</v>
      </c>
    </row>
    <row r="32" spans="1:4" s="1" customFormat="1" ht="17.100000000000001" customHeight="1" x14ac:dyDescent="0.2">
      <c r="A32" s="20" t="s">
        <v>23</v>
      </c>
      <c r="B32" s="6" t="s">
        <v>59</v>
      </c>
      <c r="C32" s="49">
        <f>SUM(C14:C31)</f>
        <v>48924593.349999994</v>
      </c>
      <c r="D32" s="88">
        <f t="shared" si="0"/>
        <v>89.834272432022004</v>
      </c>
    </row>
    <row r="33" spans="1:4" s="1" customFormat="1" ht="17.100000000000001" customHeight="1" x14ac:dyDescent="0.2">
      <c r="A33" s="21" t="s">
        <v>22</v>
      </c>
      <c r="B33" s="4" t="s">
        <v>60</v>
      </c>
      <c r="C33" s="50">
        <v>4897530.28</v>
      </c>
      <c r="D33" s="87">
        <f t="shared" si="0"/>
        <v>8.9927384019349663</v>
      </c>
    </row>
    <row r="34" spans="1:4" s="1" customFormat="1" ht="17.100000000000001" customHeight="1" x14ac:dyDescent="0.2">
      <c r="A34" s="21" t="s">
        <v>20</v>
      </c>
      <c r="B34" s="5" t="s">
        <v>61</v>
      </c>
      <c r="C34" s="50">
        <v>1528.16</v>
      </c>
      <c r="D34" s="87">
        <f t="shared" si="0"/>
        <v>2.8059740993170413E-3</v>
      </c>
    </row>
    <row r="35" spans="1:4" s="1" customFormat="1" ht="17.100000000000001" customHeight="1" x14ac:dyDescent="0.2">
      <c r="A35" s="21" t="s">
        <v>21</v>
      </c>
      <c r="B35" s="15" t="s">
        <v>62</v>
      </c>
      <c r="C35" s="50">
        <v>585254.55000000005</v>
      </c>
      <c r="D35" s="87">
        <f t="shared" si="0"/>
        <v>1.0746316542819145</v>
      </c>
    </row>
    <row r="36" spans="1:4" s="1" customFormat="1" ht="17.100000000000001" customHeight="1" x14ac:dyDescent="0.2">
      <c r="A36" s="19" t="s">
        <v>19</v>
      </c>
      <c r="B36" s="15" t="s">
        <v>63</v>
      </c>
      <c r="C36" s="50">
        <v>52038.270000000004</v>
      </c>
      <c r="D36" s="87">
        <f t="shared" si="0"/>
        <v>9.5551537661807032E-2</v>
      </c>
    </row>
    <row r="37" spans="1:4" s="1" customFormat="1" ht="17.100000000000001" customHeight="1" x14ac:dyDescent="0.2">
      <c r="A37" s="20" t="s">
        <v>18</v>
      </c>
      <c r="B37" s="7" t="s">
        <v>64</v>
      </c>
      <c r="C37" s="51">
        <f>SUM(C33:C36)</f>
        <v>5536351.2599999998</v>
      </c>
      <c r="D37" s="89">
        <f t="shared" si="0"/>
        <v>10.165727567978003</v>
      </c>
    </row>
    <row r="38" spans="1:4" s="1" customFormat="1" ht="17.100000000000001" customHeight="1" x14ac:dyDescent="0.2">
      <c r="A38" s="16" t="s">
        <v>24</v>
      </c>
      <c r="B38" s="17" t="s">
        <v>65</v>
      </c>
      <c r="C38" s="25">
        <f>C32+C37</f>
        <v>54460944.609999992</v>
      </c>
      <c r="D38" s="79">
        <f>D32+D37</f>
        <v>100</v>
      </c>
    </row>
    <row r="40" spans="1:4" x14ac:dyDescent="0.25">
      <c r="C40" s="37"/>
    </row>
    <row r="41" spans="1:4" x14ac:dyDescent="0.25">
      <c r="A41" s="85" t="s">
        <v>67</v>
      </c>
      <c r="B41" s="36"/>
      <c r="C41" s="37"/>
    </row>
    <row r="42" spans="1:4" x14ac:dyDescent="0.25">
      <c r="C42" s="38"/>
    </row>
    <row r="43" spans="1:4" x14ac:dyDescent="0.25">
      <c r="C43" s="38"/>
    </row>
  </sheetData>
  <mergeCells count="1">
    <mergeCell ref="C11:D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osiguranja&amp;RKvartalni izvještaj</oddHeader>
    <oddFooter>&amp;CU izvještaj su uključeni podaci zaključno sa 31.03.2020.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4" t="s">
        <v>36</v>
      </c>
      <c r="D7" s="94"/>
      <c r="E7" s="94"/>
      <c r="F7" s="94"/>
      <c r="G7" s="94"/>
      <c r="H7" s="94"/>
      <c r="I7" s="95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96" t="s">
        <v>37</v>
      </c>
      <c r="H8" s="96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2020-10-30T14:34:24Z</cp:lastPrinted>
  <dcterms:created xsi:type="dcterms:W3CDTF">2018-01-08T12:56:16Z</dcterms:created>
  <dcterms:modified xsi:type="dcterms:W3CDTF">2021-11-23T08:54:35Z</dcterms:modified>
</cp:coreProperties>
</file>