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F35" i="43" l="1"/>
  <c r="G17" i="43" s="1"/>
  <c r="I35" i="43" l="1"/>
  <c r="R17" i="43" l="1"/>
  <c r="R25" i="43"/>
  <c r="R27" i="43"/>
  <c r="R16" i="43"/>
  <c r="R18" i="43"/>
  <c r="R24" i="43"/>
  <c r="R23" i="43"/>
  <c r="R13" i="43"/>
  <c r="R31" i="43"/>
  <c r="R20" i="43"/>
  <c r="R15" i="43"/>
  <c r="R33" i="43"/>
  <c r="R28" i="43"/>
  <c r="R26" i="43"/>
  <c r="R22" i="43"/>
  <c r="R29" i="43"/>
  <c r="R30" i="43"/>
  <c r="R12" i="43"/>
  <c r="R34" i="43"/>
  <c r="R32" i="43"/>
  <c r="R14" i="43"/>
  <c r="R11" i="43"/>
  <c r="R19" i="43"/>
  <c r="R21" i="43"/>
  <c r="R10" i="43"/>
  <c r="R35" i="43" l="1"/>
  <c r="O30" i="43"/>
  <c r="O10" i="43" l="1"/>
  <c r="O18" i="43" l="1"/>
  <c r="O13" i="43"/>
  <c r="O20" i="43"/>
  <c r="O15" i="43"/>
  <c r="O19" i="43"/>
  <c r="O26" i="43"/>
  <c r="O12" i="43"/>
  <c r="O14" i="43"/>
  <c r="O11" i="43"/>
  <c r="O17" i="43"/>
  <c r="O25" i="43"/>
  <c r="O27" i="43"/>
  <c r="O16" i="43"/>
  <c r="O24" i="43"/>
  <c r="O23" i="43"/>
  <c r="O31" i="43"/>
  <c r="O33" i="43"/>
  <c r="O28" i="43"/>
  <c r="O22" i="43"/>
  <c r="O29" i="43"/>
  <c r="O34" i="43"/>
  <c r="O32" i="43"/>
  <c r="O21" i="43"/>
  <c r="L35" i="43" l="1"/>
  <c r="C35" i="43"/>
  <c r="O35" i="43" s="1"/>
  <c r="G19" i="43" l="1"/>
  <c r="H19" i="43" s="1"/>
  <c r="G21" i="43"/>
  <c r="H21" i="43" s="1"/>
  <c r="J13" i="43"/>
  <c r="K13" i="43" s="1"/>
  <c r="J30" i="43"/>
  <c r="K30" i="43" s="1"/>
  <c r="S13" i="43"/>
  <c r="T13" i="43" s="1"/>
  <c r="S30" i="43"/>
  <c r="T30" i="43" s="1"/>
  <c r="D13" i="43"/>
  <c r="E13" i="43" s="1"/>
  <c r="D34" i="43"/>
  <c r="E34" i="43" s="1"/>
  <c r="D30" i="43"/>
  <c r="E30" i="43" s="1"/>
  <c r="G13" i="43"/>
  <c r="H13" i="43" s="1"/>
  <c r="G30" i="43"/>
  <c r="H30" i="43" s="1"/>
  <c r="M18" i="43"/>
  <c r="N18" i="43" s="1"/>
  <c r="M30" i="43"/>
  <c r="N30" i="43" s="1"/>
  <c r="P13" i="43"/>
  <c r="Q13" i="43" s="1"/>
  <c r="P30" i="43"/>
  <c r="Q30" i="43" s="1"/>
  <c r="S21" i="43"/>
  <c r="T21" i="43" s="1"/>
  <c r="S31" i="43"/>
  <c r="T31" i="43" s="1"/>
  <c r="S27" i="43"/>
  <c r="T27" i="43" s="1"/>
  <c r="S11" i="43"/>
  <c r="T11" i="43" s="1"/>
  <c r="S10" i="43"/>
  <c r="T10" i="43" s="1"/>
  <c r="S32" i="43"/>
  <c r="T32" i="43" s="1"/>
  <c r="S28" i="43"/>
  <c r="T28" i="43" s="1"/>
  <c r="S24" i="43"/>
  <c r="T24" i="43" s="1"/>
  <c r="S29" i="43"/>
  <c r="T29" i="43" s="1"/>
  <c r="S12" i="43"/>
  <c r="T12" i="43" s="1"/>
  <c r="S19" i="43"/>
  <c r="T19" i="43" s="1"/>
  <c r="S20" i="43"/>
  <c r="T20" i="43" s="1"/>
  <c r="S18" i="43"/>
  <c r="T18" i="43" s="1"/>
  <c r="S34" i="43"/>
  <c r="T34" i="43" s="1"/>
  <c r="S22" i="43"/>
  <c r="T22" i="43" s="1"/>
  <c r="S33" i="43"/>
  <c r="T33" i="43" s="1"/>
  <c r="S23" i="43"/>
  <c r="T23" i="43" s="1"/>
  <c r="S16" i="43"/>
  <c r="T16" i="43" s="1"/>
  <c r="S25" i="43"/>
  <c r="T25" i="43" s="1"/>
  <c r="S17" i="43"/>
  <c r="T17" i="43" s="1"/>
  <c r="S14" i="43"/>
  <c r="T14" i="43" s="1"/>
  <c r="S26" i="43"/>
  <c r="T26" i="43" s="1"/>
  <c r="S15" i="43"/>
  <c r="T15" i="43" s="1"/>
  <c r="P10" i="43"/>
  <c r="P21" i="43"/>
  <c r="Q21" i="43" s="1"/>
  <c r="P32" i="43"/>
  <c r="Q32" i="43" s="1"/>
  <c r="P29" i="43"/>
  <c r="Q29" i="43" s="1"/>
  <c r="P28" i="43"/>
  <c r="Q28" i="43" s="1"/>
  <c r="P31" i="43"/>
  <c r="Q31" i="43" s="1"/>
  <c r="P24" i="43"/>
  <c r="Q24" i="43" s="1"/>
  <c r="P27" i="43"/>
  <c r="Q27" i="43" s="1"/>
  <c r="P11" i="43"/>
  <c r="Q11" i="43" s="1"/>
  <c r="P12" i="43"/>
  <c r="Q12" i="43" s="1"/>
  <c r="P19" i="43"/>
  <c r="Q19" i="43" s="1"/>
  <c r="P20" i="43"/>
  <c r="Q20" i="43" s="1"/>
  <c r="P18" i="43"/>
  <c r="Q18" i="43" s="1"/>
  <c r="P34" i="43"/>
  <c r="Q34" i="43" s="1"/>
  <c r="P22" i="43"/>
  <c r="Q22" i="43" s="1"/>
  <c r="P33" i="43"/>
  <c r="Q33" i="43" s="1"/>
  <c r="P23" i="43"/>
  <c r="Q23" i="43" s="1"/>
  <c r="P16" i="43"/>
  <c r="Q16" i="43" s="1"/>
  <c r="P25" i="43"/>
  <c r="Q25" i="43" s="1"/>
  <c r="P17" i="43"/>
  <c r="Q17" i="43" s="1"/>
  <c r="P14" i="43"/>
  <c r="Q14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6" i="43"/>
  <c r="N16" i="43" s="1"/>
  <c r="M25" i="43"/>
  <c r="N25" i="43" s="1"/>
  <c r="M17" i="43"/>
  <c r="N17" i="43" s="1"/>
  <c r="M14" i="43"/>
  <c r="N14" i="43" s="1"/>
  <c r="M26" i="43"/>
  <c r="N26" i="43" s="1"/>
  <c r="M15" i="43"/>
  <c r="N15" i="43" s="1"/>
  <c r="M13" i="43"/>
  <c r="N13" i="43" s="1"/>
  <c r="M10" i="43"/>
  <c r="M21" i="43"/>
  <c r="N21" i="43" s="1"/>
  <c r="M32" i="43"/>
  <c r="N32" i="43" s="1"/>
  <c r="M29" i="43"/>
  <c r="N29" i="43" s="1"/>
  <c r="M28" i="43"/>
  <c r="N28" i="43" s="1"/>
  <c r="M31" i="43"/>
  <c r="N31" i="43" s="1"/>
  <c r="M24" i="43"/>
  <c r="N24" i="43" s="1"/>
  <c r="M27" i="43"/>
  <c r="N27" i="43" s="1"/>
  <c r="M11" i="43"/>
  <c r="N11" i="43" s="1"/>
  <c r="M12" i="43"/>
  <c r="N12" i="43" s="1"/>
  <c r="M19" i="43"/>
  <c r="N19" i="43" s="1"/>
  <c r="M20" i="43"/>
  <c r="N20" i="43" s="1"/>
  <c r="J10" i="43"/>
  <c r="J21" i="43"/>
  <c r="K21" i="43" s="1"/>
  <c r="J32" i="43"/>
  <c r="K32" i="43" s="1"/>
  <c r="J29" i="43"/>
  <c r="K29" i="43" s="1"/>
  <c r="J28" i="43"/>
  <c r="K28" i="43" s="1"/>
  <c r="J31" i="43"/>
  <c r="K31" i="43" s="1"/>
  <c r="J24" i="43"/>
  <c r="K24" i="43" s="1"/>
  <c r="J27" i="43"/>
  <c r="K27" i="43" s="1"/>
  <c r="J11" i="43"/>
  <c r="K11" i="43" s="1"/>
  <c r="J12" i="43"/>
  <c r="K12" i="43" s="1"/>
  <c r="J19" i="43"/>
  <c r="K19" i="43" s="1"/>
  <c r="J20" i="43"/>
  <c r="K20" i="43" s="1"/>
  <c r="J18" i="43"/>
  <c r="K18" i="43" s="1"/>
  <c r="J34" i="43"/>
  <c r="K34" i="43" s="1"/>
  <c r="J22" i="43"/>
  <c r="K22" i="43" s="1"/>
  <c r="J33" i="43"/>
  <c r="K33" i="43" s="1"/>
  <c r="J23" i="43"/>
  <c r="K23" i="43" s="1"/>
  <c r="J16" i="43"/>
  <c r="K16" i="43" s="1"/>
  <c r="J25" i="43"/>
  <c r="K25" i="43" s="1"/>
  <c r="J17" i="43"/>
  <c r="K17" i="43" s="1"/>
  <c r="J14" i="43"/>
  <c r="K14" i="43" s="1"/>
  <c r="J26" i="43"/>
  <c r="K26" i="43" s="1"/>
  <c r="J15" i="43"/>
  <c r="K15" i="43" s="1"/>
  <c r="G10" i="43"/>
  <c r="G32" i="43"/>
  <c r="H32" i="43" s="1"/>
  <c r="G29" i="43"/>
  <c r="H29" i="43" s="1"/>
  <c r="G28" i="43"/>
  <c r="H28" i="43" s="1"/>
  <c r="G31" i="43"/>
  <c r="H31" i="43" s="1"/>
  <c r="G24" i="43"/>
  <c r="H24" i="43" s="1"/>
  <c r="G27" i="43"/>
  <c r="H27" i="43" s="1"/>
  <c r="G11" i="43"/>
  <c r="H11" i="43" s="1"/>
  <c r="G12" i="43"/>
  <c r="H12" i="43" s="1"/>
  <c r="G20" i="43"/>
  <c r="H20" i="43" s="1"/>
  <c r="G18" i="43"/>
  <c r="H18" i="43" s="1"/>
  <c r="G34" i="43"/>
  <c r="H34" i="43" s="1"/>
  <c r="G22" i="43"/>
  <c r="H22" i="43" s="1"/>
  <c r="G33" i="43"/>
  <c r="H33" i="43" s="1"/>
  <c r="G23" i="43"/>
  <c r="H23" i="43" s="1"/>
  <c r="G16" i="43"/>
  <c r="H16" i="43" s="1"/>
  <c r="G25" i="43"/>
  <c r="H25" i="43" s="1"/>
  <c r="H17" i="43"/>
  <c r="G14" i="43"/>
  <c r="H14" i="43" s="1"/>
  <c r="G26" i="43"/>
  <c r="H26" i="43" s="1"/>
  <c r="G15" i="43"/>
  <c r="H15" i="43" s="1"/>
  <c r="D10" i="43"/>
  <c r="D21" i="43"/>
  <c r="E21" i="43" s="1"/>
  <c r="D32" i="43"/>
  <c r="E32" i="43" s="1"/>
  <c r="D29" i="43"/>
  <c r="E29" i="43" s="1"/>
  <c r="D28" i="43"/>
  <c r="E28" i="43" s="1"/>
  <c r="D31" i="43"/>
  <c r="E31" i="43" s="1"/>
  <c r="D24" i="43"/>
  <c r="E24" i="43" s="1"/>
  <c r="D27" i="43"/>
  <c r="E27" i="43" s="1"/>
  <c r="D11" i="43"/>
  <c r="E11" i="43" s="1"/>
  <c r="D12" i="43"/>
  <c r="E12" i="43" s="1"/>
  <c r="D19" i="43"/>
  <c r="E19" i="43" s="1"/>
  <c r="D20" i="43"/>
  <c r="E20" i="43" s="1"/>
  <c r="D18" i="43"/>
  <c r="E18" i="43" s="1"/>
  <c r="D22" i="43"/>
  <c r="E22" i="43" s="1"/>
  <c r="D33" i="43"/>
  <c r="E33" i="43" s="1"/>
  <c r="D23" i="43"/>
  <c r="E23" i="43" s="1"/>
  <c r="D16" i="43"/>
  <c r="E16" i="43" s="1"/>
  <c r="D25" i="43"/>
  <c r="E25" i="43" s="1"/>
  <c r="D17" i="43"/>
  <c r="E17" i="43" s="1"/>
  <c r="D14" i="43"/>
  <c r="E14" i="43" s="1"/>
  <c r="D26" i="43"/>
  <c r="E26" i="43" s="1"/>
  <c r="D15" i="43"/>
  <c r="E15" i="43" s="1"/>
  <c r="T35" i="43" l="1"/>
  <c r="S35" i="43"/>
  <c r="P35" i="43"/>
  <c r="Q10" i="43"/>
  <c r="Q35" i="43" s="1"/>
  <c r="M35" i="43"/>
  <c r="N10" i="43"/>
  <c r="N35" i="43" s="1"/>
  <c r="J35" i="43"/>
  <c r="K10" i="43"/>
  <c r="K35" i="43" s="1"/>
  <c r="H10" i="43"/>
  <c r="H35" i="43" s="1"/>
  <c r="G35" i="43"/>
  <c r="D35" i="43"/>
  <c r="E10" i="43"/>
  <c r="E35" i="43" s="1"/>
</calcChain>
</file>

<file path=xl/sharedStrings.xml><?xml version="1.0" encoding="utf-8"?>
<sst xmlns="http://schemas.openxmlformats.org/spreadsheetml/2006/main" count="83" uniqueCount="64">
  <si>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</si>
  <si>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</si>
  <si>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</si>
  <si>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</si>
  <si>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</si>
  <si>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</si>
  <si>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</si>
  <si>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</si>
  <si>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</si>
  <si>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</si>
  <si>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</si>
  <si>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</si>
  <si>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</si>
  <si>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</si>
  <si>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</si>
  <si>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</si>
  <si>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</si>
  <si>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</si>
  <si>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</si>
  <si>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</si>
  <si>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</si>
  <si>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</si>
  <si>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</si>
  <si>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</si>
  <si>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</si>
  <si>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</si>
  <si>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</si>
  <si>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</si>
  <si>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</si>
  <si>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</si>
  <si>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</si>
  <si>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</si>
  <si>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</si>
  <si>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</si>
  <si>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</si>
  <si>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</si>
  <si>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</si>
  <si>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</si>
  <si>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</si>
  <si>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</si>
  <si>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</si>
  <si>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</si>
  <si>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</si>
  <si>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</si>
  <si>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</si>
  <si>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</si>
  <si>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</si>
  <si>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</si>
  <si>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</si>
  <si>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</si>
  <si>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</si>
  <si>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</si>
  <si>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</si>
  <si>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</si>
  <si>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</si>
  <si>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</si>
  <si>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</si>
  <si>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</si>
  <si>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I-IX-2020</t>
  </si>
  <si>
    <t>I-IX-2021</t>
  </si>
  <si>
    <t>Osiguravajuće društvo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</si>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</sst>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8" t="s">
        <v>54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0" t="s">
        <v>60</v>
      </c>
      <c r="C7" s="44" t="s">
        <v>10</v>
      </c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 t="s">
        <v>12</v>
      </c>
      <c r="P7" s="44"/>
      <c r="Q7" s="44"/>
      <c r="R7" s="44"/>
      <c r="S7" s="44"/>
      <c r="T7" s="45"/>
    </row>
    <row r="8" spans="1:20" ht="15.75" customHeight="1" x14ac:dyDescent="0.25">
      <c r="A8" s="5"/>
      <c r="B8" s="41"/>
      <c r="C8" s="43" t="s">
        <v>58</v>
      </c>
      <c r="D8" s="43"/>
      <c r="E8" s="43"/>
      <c r="F8" s="43" t="s">
        <v>59</v>
      </c>
      <c r="G8" s="43"/>
      <c r="H8" s="43"/>
      <c r="I8" s="43" t="s">
        <v>58</v>
      </c>
      <c r="J8" s="43"/>
      <c r="K8" s="43"/>
      <c r="L8" s="43" t="s">
        <v>59</v>
      </c>
      <c r="M8" s="43"/>
      <c r="N8" s="43"/>
      <c r="O8" s="43" t="s">
        <v>58</v>
      </c>
      <c r="P8" s="43"/>
      <c r="Q8" s="43"/>
      <c r="R8" s="43" t="s">
        <v>59</v>
      </c>
      <c r="S8" s="43"/>
      <c r="T8" s="46"/>
    </row>
    <row r="9" spans="1:20" ht="30.75" customHeight="1" thickBot="1" x14ac:dyDescent="0.3">
      <c r="A9" s="6"/>
      <c r="B9" s="42"/>
      <c r="C9" s="21" t="s">
        <v>0</v>
      </c>
      <c r="D9" s="22" t="s">
        <v>52</v>
      </c>
      <c r="E9" s="21" t="s">
        <v>9</v>
      </c>
      <c r="F9" s="21" t="s">
        <v>0</v>
      </c>
      <c r="G9" s="22" t="s">
        <v>52</v>
      </c>
      <c r="H9" s="21" t="s">
        <v>9</v>
      </c>
      <c r="I9" s="21" t="s">
        <v>0</v>
      </c>
      <c r="J9" s="22" t="s">
        <v>52</v>
      </c>
      <c r="K9" s="21" t="s">
        <v>9</v>
      </c>
      <c r="L9" s="21" t="s">
        <v>0</v>
      </c>
      <c r="M9" s="22" t="s">
        <v>52</v>
      </c>
      <c r="N9" s="21" t="s">
        <v>9</v>
      </c>
      <c r="O9" s="21" t="s">
        <v>0</v>
      </c>
      <c r="P9" s="8" t="s">
        <v>52</v>
      </c>
      <c r="Q9" s="7" t="s">
        <v>9</v>
      </c>
      <c r="R9" s="7" t="s">
        <v>0</v>
      </c>
      <c r="S9" s="8" t="s">
        <v>52</v>
      </c>
      <c r="T9" s="9" t="s">
        <v>9</v>
      </c>
    </row>
    <row r="10" spans="1:20" x14ac:dyDescent="0.25">
      <c r="A10" s="30" t="s">
        <v>1</v>
      </c>
      <c r="B10" s="12" t="s">
        <v>56</v>
      </c>
      <c r="C10" s="31">
        <v>48433134</v>
      </c>
      <c r="D10" s="19">
        <f>C10/$C$35*100</f>
        <v>10.598823427754912</v>
      </c>
      <c r="E10" s="20">
        <f>D10^2</f>
        <v>112.33505805272638</v>
      </c>
      <c r="F10" s="31">
        <v>51654638</v>
      </c>
      <c r="G10" s="19">
        <f>F10/$F$35*100</f>
        <v>10.491950026869501</v>
      </c>
      <c r="H10" s="15">
        <f>G10^2</f>
        <v>110.08101536632694</v>
      </c>
      <c r="I10" s="35">
        <v>3053429</v>
      </c>
      <c r="J10" s="13">
        <f>I10/$I$35*100</f>
        <v>2.7221966568615086</v>
      </c>
      <c r="K10" s="14">
        <f>J10^2</f>
        <v>7.4103546386279735</v>
      </c>
      <c r="L10" s="35">
        <v>3600254</v>
      </c>
      <c r="M10" s="13">
        <f>L10/$L$35*100</f>
        <v>2.858920145772704</v>
      </c>
      <c r="N10" s="15">
        <f>M10^2</f>
        <v>8.17342439990502</v>
      </c>
      <c r="O10" s="33">
        <f>C10+I10</f>
        <v>51486563</v>
      </c>
      <c r="P10" s="13">
        <f>O10/$O$35*100</f>
        <v>9.0464601215042055</v>
      </c>
      <c r="Q10" s="14">
        <f>P10^2</f>
        <v>81.838440729965882</v>
      </c>
      <c r="R10" s="35">
        <f>F10+L10</f>
        <v>55254892</v>
      </c>
      <c r="S10" s="13">
        <f>R10/$R$35*100</f>
        <v>8.937205340853593</v>
      </c>
      <c r="T10" s="15">
        <f>S10^2</f>
        <v>79.873639304581985</v>
      </c>
    </row>
    <row r="11" spans="1:20" x14ac:dyDescent="0.25">
      <c r="A11" s="30" t="s">
        <v>2</v>
      </c>
      <c r="B11" s="12" t="s">
        <v>20</v>
      </c>
      <c r="C11" s="32">
        <v>20793488</v>
      </c>
      <c r="D11" s="13">
        <f>C11/$C$35*100</f>
        <v>4.5503251505289875</v>
      </c>
      <c r="E11" s="14">
        <f>D11^2</f>
        <v>20.705458975536651</v>
      </c>
      <c r="F11" s="32">
        <v>22791901</v>
      </c>
      <c r="G11" s="13">
        <f>F11/$F$35*100</f>
        <v>4.629429138761112</v>
      </c>
      <c r="H11" s="15">
        <f>G11^2</f>
        <v>21.43161415081045</v>
      </c>
      <c r="I11" s="34">
        <v>23731647</v>
      </c>
      <c r="J11" s="13">
        <f>I11/$I$35*100</f>
        <v>21.157266183434249</v>
      </c>
      <c r="K11" s="14">
        <f>J11^2</f>
        <v>447.62991235669045</v>
      </c>
      <c r="L11" s="34">
        <v>30116038</v>
      </c>
      <c r="M11" s="13">
        <f>L11/$L$35*100</f>
        <v>23.914798163978514</v>
      </c>
      <c r="N11" s="15">
        <f>M11^2</f>
        <v>571.91757122383012</v>
      </c>
      <c r="O11" s="33">
        <f>C11+I11</f>
        <v>44525135</v>
      </c>
      <c r="P11" s="13">
        <f>O11/$O$35*100</f>
        <v>7.8233005800385458</v>
      </c>
      <c r="Q11" s="14">
        <f>P11^2</f>
        <v>61.204031965631444</v>
      </c>
      <c r="R11" s="35">
        <f>F11+L11</f>
        <v>52907939</v>
      </c>
      <c r="S11" s="13">
        <f>R11/$R$35*100</f>
        <v>8.5575973074810499</v>
      </c>
      <c r="T11" s="15">
        <f>S11^2</f>
        <v>73.232471677006913</v>
      </c>
    </row>
    <row r="12" spans="1:20" x14ac:dyDescent="0.25">
      <c r="A12" s="30" t="s">
        <v>3</v>
      </c>
      <c r="B12" s="12" t="s">
        <v>18</v>
      </c>
      <c r="C12" s="32">
        <v>47633345</v>
      </c>
      <c r="D12" s="19">
        <f>C12/$C$35*100</f>
        <v>10.42380228643334</v>
      </c>
      <c r="E12" s="20">
        <f>D12^2</f>
        <v>108.65565410665292</v>
      </c>
      <c r="F12" s="32">
        <v>46929905</v>
      </c>
      <c r="G12" s="19">
        <f>F12/$F$35*100</f>
        <v>9.5322750693893763</v>
      </c>
      <c r="H12" s="15">
        <f>G12^2</f>
        <v>90.864267998502243</v>
      </c>
      <c r="I12" s="34">
        <v>2953936</v>
      </c>
      <c r="J12" s="19">
        <f>I12/$I$35*100</f>
        <v>2.6334965390657055</v>
      </c>
      <c r="K12" s="20">
        <f>J12^2</f>
        <v>6.9353040212710484</v>
      </c>
      <c r="L12" s="34">
        <v>2493396</v>
      </c>
      <c r="M12" s="13">
        <f>L12/$L$35*100</f>
        <v>1.9799769837875543</v>
      </c>
      <c r="N12" s="15">
        <f>M12^2</f>
        <v>3.9203088563284609</v>
      </c>
      <c r="O12" s="33">
        <f>C12+I12</f>
        <v>50587281</v>
      </c>
      <c r="P12" s="13">
        <f>O12/$O$35*100</f>
        <v>8.8884515406830982</v>
      </c>
      <c r="Q12" s="14">
        <f>P12^2</f>
        <v>79.004570791071743</v>
      </c>
      <c r="R12" s="35">
        <f>F12+L12</f>
        <v>49423301</v>
      </c>
      <c r="S12" s="13">
        <f>R12/$R$35*100</f>
        <v>7.9939743554256664</v>
      </c>
      <c r="T12" s="15">
        <f>S12^2</f>
        <v>63.9036259952032</v>
      </c>
    </row>
    <row r="13" spans="1:20" x14ac:dyDescent="0.25">
      <c r="A13" s="30" t="s">
        <v>4</v>
      </c>
      <c r="B13" s="12" t="s">
        <v>14</v>
      </c>
      <c r="C13" s="31">
        <v>46848547</v>
      </c>
      <c r="D13" s="19">
        <f>C13/$C$35*100</f>
        <v>10.252061687766831</v>
      </c>
      <c r="E13" s="20">
        <f>D13^2</f>
        <v>105.10476884977649</v>
      </c>
      <c r="F13" s="31">
        <v>48794778</v>
      </c>
      <c r="G13" s="19">
        <f>F13/$F$35*100</f>
        <v>9.9110630171910472</v>
      </c>
      <c r="H13" s="15">
        <f>G13^2</f>
        <v>98.229170130732101</v>
      </c>
      <c r="I13" s="35">
        <v>0</v>
      </c>
      <c r="J13" s="13">
        <f>I13/$I$35*100</f>
        <v>0</v>
      </c>
      <c r="K13" s="14">
        <f>J13^2</f>
        <v>0</v>
      </c>
      <c r="L13" s="35">
        <v>0</v>
      </c>
      <c r="M13" s="13">
        <f>L13/$L$35*100</f>
        <v>0</v>
      </c>
      <c r="N13" s="15">
        <f>M13^2</f>
        <v>0</v>
      </c>
      <c r="O13" s="33">
        <f>C13+I13</f>
        <v>46848547</v>
      </c>
      <c r="P13" s="13">
        <f>O13/$O$35*100</f>
        <v>8.2315362978475672</v>
      </c>
      <c r="Q13" s="14">
        <f>P13^2</f>
        <v>67.758189822782029</v>
      </c>
      <c r="R13" s="35">
        <f>F13+L13</f>
        <v>48794778</v>
      </c>
      <c r="S13" s="13">
        <f>R13/$R$35*100</f>
        <v>7.8923138705504199</v>
      </c>
      <c r="T13" s="15">
        <f>S13^2</f>
        <v>62.288618231282548</v>
      </c>
    </row>
    <row r="14" spans="1:20" x14ac:dyDescent="0.25">
      <c r="A14" s="30" t="s">
        <v>5</v>
      </c>
      <c r="B14" s="12" t="s">
        <v>19</v>
      </c>
      <c r="C14" s="32">
        <v>25254971</v>
      </c>
      <c r="D14" s="13">
        <f>C14/$C$35*100</f>
        <v>5.5266499645071683</v>
      </c>
      <c r="E14" s="14">
        <f>D14^2</f>
        <v>30.543859830187085</v>
      </c>
      <c r="F14" s="32">
        <v>25421948</v>
      </c>
      <c r="G14" s="13">
        <f>F14/$F$35*100</f>
        <v>5.1636371549380531</v>
      </c>
      <c r="H14" s="15">
        <f>G14^2</f>
        <v>26.663148667856753</v>
      </c>
      <c r="I14" s="34">
        <v>16190209</v>
      </c>
      <c r="J14" s="13">
        <f>I14/$I$35*100</f>
        <v>14.43391440039677</v>
      </c>
      <c r="K14" s="14">
        <f>J14^2</f>
        <v>208.33788491798123</v>
      </c>
      <c r="L14" s="34">
        <v>20412166</v>
      </c>
      <c r="M14" s="13">
        <f>L14/$L$35*100</f>
        <v>16.209065414900348</v>
      </c>
      <c r="N14" s="15">
        <f>M14^2</f>
        <v>262.73380162451861</v>
      </c>
      <c r="O14" s="33">
        <f>C14+I14</f>
        <v>41445180</v>
      </c>
      <c r="P14" s="13">
        <f>O14/$O$35*100</f>
        <v>7.2821362750231291</v>
      </c>
      <c r="Q14" s="14">
        <f>P14^2</f>
        <v>53.029508728007734</v>
      </c>
      <c r="R14" s="35">
        <f>F14+L14</f>
        <v>45834114</v>
      </c>
      <c r="S14" s="13">
        <f>R14/$R$35*100</f>
        <v>7.4134411200024148</v>
      </c>
      <c r="T14" s="15">
        <f>S14^2</f>
        <v>54.959109239742659</v>
      </c>
    </row>
    <row r="15" spans="1:20" x14ac:dyDescent="0.25">
      <c r="A15" s="30" t="s">
        <v>6</v>
      </c>
      <c r="B15" s="12" t="s">
        <v>16</v>
      </c>
      <c r="C15" s="31">
        <v>20277183</v>
      </c>
      <c r="D15" s="19">
        <f>C15/$C$35*100</f>
        <v>4.4373399877297564</v>
      </c>
      <c r="E15" s="20">
        <f>D15^2</f>
        <v>19.689986166705513</v>
      </c>
      <c r="F15" s="31">
        <v>19991088</v>
      </c>
      <c r="G15" s="19">
        <f>F15/$F$35*100</f>
        <v>4.060535595637135</v>
      </c>
      <c r="H15" s="15">
        <f>G15^2</f>
        <v>16.487949323436222</v>
      </c>
      <c r="I15" s="35">
        <v>20573228</v>
      </c>
      <c r="J15" s="13">
        <f>I15/$I$35*100</f>
        <v>18.341468716793344</v>
      </c>
      <c r="K15" s="14">
        <f>J15^2</f>
        <v>336.40947468910889</v>
      </c>
      <c r="L15" s="35">
        <v>21777836</v>
      </c>
      <c r="M15" s="13">
        <f>L15/$L$35*100</f>
        <v>17.293528198769877</v>
      </c>
      <c r="N15" s="15">
        <f>M15^2</f>
        <v>299.06611756164892</v>
      </c>
      <c r="O15" s="33">
        <f>C15+I15</f>
        <v>40850411</v>
      </c>
      <c r="P15" s="13">
        <f>O15/$O$35*100</f>
        <v>7.1776322311232308</v>
      </c>
      <c r="Q15" s="14">
        <f>P15^2</f>
        <v>51.518404445259051</v>
      </c>
      <c r="R15" s="35">
        <f>F15+L15</f>
        <v>41768924</v>
      </c>
      <c r="S15" s="13">
        <f>R15/$R$35*100</f>
        <v>6.7559167549274708</v>
      </c>
      <c r="T15" s="15">
        <f>S15^2</f>
        <v>45.642411199509731</v>
      </c>
    </row>
    <row r="16" spans="1:20" x14ac:dyDescent="0.25">
      <c r="A16" s="30" t="s">
        <v>7</v>
      </c>
      <c r="B16" s="12" t="s">
        <v>24</v>
      </c>
      <c r="C16" s="32">
        <v>32217687</v>
      </c>
      <c r="D16" s="13">
        <f>C16/$C$35*100</f>
        <v>7.0503299613788126</v>
      </c>
      <c r="E16" s="14">
        <f>D16^2</f>
        <v>49.70715256431577</v>
      </c>
      <c r="F16" s="32">
        <v>34814884</v>
      </c>
      <c r="G16" s="13">
        <f>F16/$F$35*100</f>
        <v>7.0715048495598509</v>
      </c>
      <c r="H16" s="15">
        <f>G16^2</f>
        <v>50.006180837348488</v>
      </c>
      <c r="I16" s="34">
        <v>0</v>
      </c>
      <c r="J16" s="13">
        <f>I16/$I$35*100</f>
        <v>0</v>
      </c>
      <c r="K16" s="14">
        <f>J16^2</f>
        <v>0</v>
      </c>
      <c r="L16" s="34">
        <v>0</v>
      </c>
      <c r="M16" s="13">
        <f>L16/$L$35*100</f>
        <v>0</v>
      </c>
      <c r="N16" s="15">
        <f>M16^2</f>
        <v>0</v>
      </c>
      <c r="O16" s="33">
        <f>C16+I16</f>
        <v>32217687</v>
      </c>
      <c r="P16" s="13">
        <f>O16/$O$35*100</f>
        <v>5.6608171854975922</v>
      </c>
      <c r="Q16" s="14">
        <f>P16^2</f>
        <v>32.04485120762488</v>
      </c>
      <c r="R16" s="35">
        <f>F16+L16</f>
        <v>34814884</v>
      </c>
      <c r="S16" s="13">
        <f>R16/$R$35*100</f>
        <v>5.6311351984182387</v>
      </c>
      <c r="T16" s="15">
        <f>S16^2</f>
        <v>31.709683622864816</v>
      </c>
    </row>
    <row r="17" spans="1:20" x14ac:dyDescent="0.25">
      <c r="A17" s="30" t="s">
        <v>8</v>
      </c>
      <c r="B17" s="12" t="s">
        <v>21</v>
      </c>
      <c r="C17" s="32">
        <v>28205245</v>
      </c>
      <c r="D17" s="13">
        <f>C17/$C$35*100</f>
        <v>6.1722706503272553</v>
      </c>
      <c r="E17" s="14">
        <f>D17^2</f>
        <v>38.096924980891238</v>
      </c>
      <c r="F17" s="32">
        <v>34107775</v>
      </c>
      <c r="G17" s="13">
        <f>F17/$F$35*100</f>
        <v>6.9278787865614104</v>
      </c>
      <c r="H17" s="15">
        <f>G17^2</f>
        <v>47.995504481287604</v>
      </c>
      <c r="I17" s="34">
        <v>0</v>
      </c>
      <c r="J17" s="13">
        <f>I17/$I$35*100</f>
        <v>0</v>
      </c>
      <c r="K17" s="14">
        <f>J17^2</f>
        <v>0</v>
      </c>
      <c r="L17" s="34">
        <v>0</v>
      </c>
      <c r="M17" s="13">
        <f>L17/$L$35*100</f>
        <v>0</v>
      </c>
      <c r="N17" s="15">
        <f>M17^2</f>
        <v>0</v>
      </c>
      <c r="O17" s="33">
        <f>C17+I17</f>
        <v>28205245</v>
      </c>
      <c r="P17" s="13">
        <f>O17/$O$35*100</f>
        <v>4.9558100063846933</v>
      </c>
      <c r="Q17" s="14">
        <f>P17^2</f>
        <v>24.560052819382655</v>
      </c>
      <c r="R17" s="35">
        <f>F17+L17</f>
        <v>34107775</v>
      </c>
      <c r="S17" s="13">
        <f>R17/$R$35*100</f>
        <v>5.5167638169419035</v>
      </c>
      <c r="T17" s="15">
        <f>S17^2</f>
        <v>30.4346830119194</v>
      </c>
    </row>
    <row r="18" spans="1:20" x14ac:dyDescent="0.25">
      <c r="A18" s="30" t="s">
        <v>35</v>
      </c>
      <c r="B18" s="12" t="s">
        <v>13</v>
      </c>
      <c r="C18" s="31">
        <v>25268558</v>
      </c>
      <c r="D18" s="19">
        <f>C18/$C$35*100</f>
        <v>5.5296232640238356</v>
      </c>
      <c r="E18" s="20">
        <f>D18^2</f>
        <v>30.576733442033618</v>
      </c>
      <c r="F18" s="31">
        <v>27762557</v>
      </c>
      <c r="G18" s="19">
        <f>F18/$F$35*100</f>
        <v>5.6390553092660536</v>
      </c>
      <c r="H18" s="15">
        <f>G18^2</f>
        <v>31.798944780961666</v>
      </c>
      <c r="I18" s="35">
        <v>3354365</v>
      </c>
      <c r="J18" s="13">
        <f>I18/$I$35*100</f>
        <v>2.9904874778137152</v>
      </c>
      <c r="K18" s="14">
        <f>J18^2</f>
        <v>8.9430153549606359</v>
      </c>
      <c r="L18" s="35">
        <v>3147582</v>
      </c>
      <c r="M18" s="13">
        <f>L18/$L$35*100</f>
        <v>2.4994585355009784</v>
      </c>
      <c r="N18" s="15">
        <f>M18^2</f>
        <v>6.2472929706886955</v>
      </c>
      <c r="O18" s="33">
        <f>C18+I18</f>
        <v>28622923</v>
      </c>
      <c r="P18" s="13">
        <f>O18/$O$35*100</f>
        <v>5.0291982294562079</v>
      </c>
      <c r="Q18" s="14">
        <f>P18^2</f>
        <v>25.292834831165457</v>
      </c>
      <c r="R18" s="35">
        <f>F18+L18</f>
        <v>30910139</v>
      </c>
      <c r="S18" s="13">
        <f>R18/$R$35*100</f>
        <v>4.9995620180983611</v>
      </c>
      <c r="T18" s="15">
        <f>S18^2</f>
        <v>24.995620372811757</v>
      </c>
    </row>
    <row r="19" spans="1:20" x14ac:dyDescent="0.25">
      <c r="A19" s="30" t="s">
        <v>36</v>
      </c>
      <c r="B19" s="12" t="s">
        <v>57</v>
      </c>
      <c r="C19" s="32">
        <v>247470</v>
      </c>
      <c r="D19" s="19">
        <f>C19/$C$35*100</f>
        <v>5.4154885654653442E-2</v>
      </c>
      <c r="E19" s="20">
        <f>D19^2</f>
        <v>2.9327516402685894E-3</v>
      </c>
      <c r="F19" s="32">
        <v>645302</v>
      </c>
      <c r="G19" s="19">
        <f>F19/$F$35*100</f>
        <v>0.13107199272675074</v>
      </c>
      <c r="H19" s="15">
        <f>G19^2</f>
        <v>1.7179867277361399E-2</v>
      </c>
      <c r="I19" s="34">
        <v>24705011</v>
      </c>
      <c r="J19" s="13">
        <f>I19/$I$35*100</f>
        <v>22.025040815400256</v>
      </c>
      <c r="K19" s="14">
        <f>J19^2</f>
        <v>485.10242292004722</v>
      </c>
      <c r="L19" s="34">
        <v>25403155</v>
      </c>
      <c r="M19" s="13">
        <f>L19/$L$35*100</f>
        <v>20.172352171731937</v>
      </c>
      <c r="N19" s="15">
        <f>M19^2</f>
        <v>406.92379214037823</v>
      </c>
      <c r="O19" s="33">
        <f>C19+I19</f>
        <v>24952481</v>
      </c>
      <c r="P19" s="13">
        <f>O19/$O$35*100</f>
        <v>4.3842822504794388</v>
      </c>
      <c r="Q19" s="14">
        <f>P19^2</f>
        <v>19.221930851869054</v>
      </c>
      <c r="R19" s="35">
        <f>F19+L19</f>
        <v>26048457</v>
      </c>
      <c r="S19" s="13">
        <f>R19/$R$35*100</f>
        <v>4.2132090136271589</v>
      </c>
      <c r="T19" s="15">
        <f>S19^2</f>
        <v>17.751130192509137</v>
      </c>
    </row>
    <row r="20" spans="1:20" x14ac:dyDescent="0.25">
      <c r="A20" s="30" t="s">
        <v>37</v>
      </c>
      <c r="B20" s="12" t="s">
        <v>15</v>
      </c>
      <c r="C20" s="31">
        <v>7634778</v>
      </c>
      <c r="D20" s="19">
        <f>C20/$C$35*100</f>
        <v>1.6707501094624144</v>
      </c>
      <c r="E20" s="20">
        <f>D20^2</f>
        <v>2.7914059282686696</v>
      </c>
      <c r="F20" s="31">
        <v>8346932.0799000002</v>
      </c>
      <c r="G20" s="19">
        <f>F20/$F$35*100</f>
        <v>1.695406214249042</v>
      </c>
      <c r="H20" s="15">
        <f>G20^2</f>
        <v>2.8744022313142685</v>
      </c>
      <c r="I20" s="35">
        <v>15705291</v>
      </c>
      <c r="J20" s="13">
        <f>I20/$I$35*100</f>
        <v>14.001599727793618</v>
      </c>
      <c r="K20" s="14">
        <f>J20^2</f>
        <v>196.0447949373503</v>
      </c>
      <c r="L20" s="35">
        <v>17168064.249899998</v>
      </c>
      <c r="M20" s="13">
        <f>L20/$L$35*100</f>
        <v>13.63296165991601</v>
      </c>
      <c r="N20" s="15">
        <f>M20^2</f>
        <v>185.85764362073988</v>
      </c>
      <c r="O20" s="33">
        <f>C20+I20</f>
        <v>23340069</v>
      </c>
      <c r="P20" s="13">
        <f>O20/$O$35*100</f>
        <v>4.1009729750586876</v>
      </c>
      <c r="Q20" s="14">
        <f>P20^2</f>
        <v>16.817979342161703</v>
      </c>
      <c r="R20" s="35">
        <f>F20+L20</f>
        <v>25514996.329799999</v>
      </c>
      <c r="S20" s="13">
        <f>R20/$R$35*100</f>
        <v>4.1269243901616601</v>
      </c>
      <c r="T20" s="15">
        <f>S20^2</f>
        <v>17.031504922111189</v>
      </c>
    </row>
    <row r="21" spans="1:20" x14ac:dyDescent="0.25">
      <c r="A21" s="30" t="s">
        <v>38</v>
      </c>
      <c r="B21" s="12" t="s">
        <v>34</v>
      </c>
      <c r="C21" s="32">
        <v>20839671</v>
      </c>
      <c r="D21" s="13">
        <f>C21/$C$35*100</f>
        <v>4.5604315678086129</v>
      </c>
      <c r="E21" s="14">
        <f>D21^2</f>
        <v>20.797536084665325</v>
      </c>
      <c r="F21" s="32">
        <v>23513687.869999997</v>
      </c>
      <c r="G21" s="19">
        <f>F21/$F$35*100</f>
        <v>4.776036530919983</v>
      </c>
      <c r="H21" s="15">
        <f>G21^2</f>
        <v>22.810524944682186</v>
      </c>
      <c r="I21" s="34">
        <v>1900718</v>
      </c>
      <c r="J21" s="13">
        <f>I21/$I$35*100</f>
        <v>1.6945303739620252</v>
      </c>
      <c r="K21" s="14">
        <f>J21^2</f>
        <v>2.8714331882798811</v>
      </c>
      <c r="L21" s="34">
        <v>1812063.52</v>
      </c>
      <c r="M21" s="13">
        <f>L21/$L$35*100</f>
        <v>1.4389387256420796</v>
      </c>
      <c r="N21" s="15">
        <f>M21^2</f>
        <v>2.0705446561524519</v>
      </c>
      <c r="O21" s="33">
        <f>C21+I21</f>
        <v>22740389</v>
      </c>
      <c r="P21" s="13">
        <f>O21/$O$35*100</f>
        <v>3.9956060426094648</v>
      </c>
      <c r="Q21" s="14">
        <f>P21^2</f>
        <v>15.964867647737268</v>
      </c>
      <c r="R21" s="35">
        <f>F21+L21</f>
        <v>25325751.389999997</v>
      </c>
      <c r="S21" s="13">
        <f>R21/$R$35*100</f>
        <v>4.0963149576663422</v>
      </c>
      <c r="T21" s="15">
        <f>S21^2</f>
        <v>16.779796232401008</v>
      </c>
    </row>
    <row r="22" spans="1:20" x14ac:dyDescent="0.25">
      <c r="A22" s="30" t="s">
        <v>39</v>
      </c>
      <c r="B22" s="12" t="s">
        <v>30</v>
      </c>
      <c r="C22" s="32">
        <v>17942375.009999998</v>
      </c>
      <c r="D22" s="13">
        <f>C22/$C$35*100</f>
        <v>3.9264042794660421</v>
      </c>
      <c r="E22" s="14">
        <f>D22^2</f>
        <v>15.416650565809249</v>
      </c>
      <c r="F22" s="32">
        <v>21027826.59</v>
      </c>
      <c r="G22" s="13">
        <f>F22/$F$35*100</f>
        <v>4.2711151272797165</v>
      </c>
      <c r="H22" s="15">
        <f>G22^2</f>
        <v>18.24242443047763</v>
      </c>
      <c r="I22" s="34">
        <v>0</v>
      </c>
      <c r="J22" s="13">
        <f>I22/$I$35*100</f>
        <v>0</v>
      </c>
      <c r="K22" s="14">
        <f>J22^2</f>
        <v>0</v>
      </c>
      <c r="L22" s="34">
        <v>0</v>
      </c>
      <c r="M22" s="13">
        <f>L22/$L$35*100</f>
        <v>0</v>
      </c>
      <c r="N22" s="15">
        <f>M22^2</f>
        <v>0</v>
      </c>
      <c r="O22" s="33">
        <f>C22+I22</f>
        <v>17942375.009999998</v>
      </c>
      <c r="P22" s="13">
        <f>O22/$O$35*100</f>
        <v>3.1525697299514559</v>
      </c>
      <c r="Q22" s="14">
        <f>P22^2</f>
        <v>9.9386959022061951</v>
      </c>
      <c r="R22" s="35">
        <f>F22+L22</f>
        <v>21027826.59</v>
      </c>
      <c r="S22" s="13">
        <f>R22/$R$35*100</f>
        <v>3.4011468904272082</v>
      </c>
      <c r="T22" s="15">
        <f>S22^2</f>
        <v>11.567800170262668</v>
      </c>
    </row>
    <row r="23" spans="1:20" x14ac:dyDescent="0.25">
      <c r="A23" s="30" t="s">
        <v>40</v>
      </c>
      <c r="B23" s="12" t="s">
        <v>26</v>
      </c>
      <c r="C23" s="32">
        <v>18018957</v>
      </c>
      <c r="D23" s="13">
        <f>C23/$C$35*100</f>
        <v>3.9431630337055696</v>
      </c>
      <c r="E23" s="14">
        <f>D23^2</f>
        <v>15.548534710382111</v>
      </c>
      <c r="F23" s="32">
        <v>20045424.439999998</v>
      </c>
      <c r="G23" s="13">
        <f>F23/$F$35*100</f>
        <v>4.0715722660154645</v>
      </c>
      <c r="H23" s="15">
        <f>G23^2</f>
        <v>16.577700717386303</v>
      </c>
      <c r="I23" s="34">
        <v>0</v>
      </c>
      <c r="J23" s="13">
        <f>I23/$I$35*100</f>
        <v>0</v>
      </c>
      <c r="K23" s="14">
        <f>J23^2</f>
        <v>0</v>
      </c>
      <c r="L23" s="34">
        <v>0</v>
      </c>
      <c r="M23" s="13">
        <f>L23/$L$35*100</f>
        <v>0</v>
      </c>
      <c r="N23" s="15">
        <f>M23^2</f>
        <v>0</v>
      </c>
      <c r="O23" s="33">
        <f>C23+I23</f>
        <v>18018957</v>
      </c>
      <c r="P23" s="13">
        <f>O23/$O$35*100</f>
        <v>3.1660255886880444</v>
      </c>
      <c r="Q23" s="14">
        <f>P23^2</f>
        <v>10.023718028227478</v>
      </c>
      <c r="R23" s="35">
        <f>F23+L23</f>
        <v>20045424.439999998</v>
      </c>
      <c r="S23" s="13">
        <f>R23/$R$35*100</f>
        <v>3.2422482042828924</v>
      </c>
      <c r="T23" s="15">
        <f>S23^2</f>
        <v>10.512173418175641</v>
      </c>
    </row>
    <row r="24" spans="1:20" x14ac:dyDescent="0.25">
      <c r="A24" s="30" t="s">
        <v>41</v>
      </c>
      <c r="B24" s="12" t="s">
        <v>25</v>
      </c>
      <c r="C24" s="32">
        <v>17522702.170000002</v>
      </c>
      <c r="D24" s="13">
        <f>C24/$C$35*100</f>
        <v>3.8345655326985009</v>
      </c>
      <c r="E24" s="14">
        <f>D24^2</f>
        <v>14.703892824559338</v>
      </c>
      <c r="F24" s="32">
        <v>16903849.740000002</v>
      </c>
      <c r="G24" s="13">
        <f>F24/$F$35*100</f>
        <v>3.4334641302450133</v>
      </c>
      <c r="H24" s="15">
        <f>G24^2</f>
        <v>11.788675933679146</v>
      </c>
      <c r="I24" s="34">
        <v>0</v>
      </c>
      <c r="J24" s="13">
        <f>I24/$I$35*100</f>
        <v>0</v>
      </c>
      <c r="K24" s="14">
        <f>J24^2</f>
        <v>0</v>
      </c>
      <c r="L24" s="34">
        <v>0</v>
      </c>
      <c r="M24" s="13">
        <f>L24/$L$35*100</f>
        <v>0</v>
      </c>
      <c r="N24" s="15">
        <f>M24^2</f>
        <v>0</v>
      </c>
      <c r="O24" s="33">
        <f>C24+I24</f>
        <v>17522702.170000002</v>
      </c>
      <c r="P24" s="13">
        <f>O24/$O$35*100</f>
        <v>3.078831002991989</v>
      </c>
      <c r="Q24" s="14">
        <f>P24^2</f>
        <v>9.4792003449846565</v>
      </c>
      <c r="R24" s="35">
        <f>F24+L24</f>
        <v>16903849.740000002</v>
      </c>
      <c r="S24" s="13">
        <f>R24/$R$35*100</f>
        <v>2.7341140432835278</v>
      </c>
      <c r="T24" s="15">
        <f>S24^2</f>
        <v>7.475379601680201</v>
      </c>
    </row>
    <row r="25" spans="1:20" x14ac:dyDescent="0.25">
      <c r="A25" s="30" t="s">
        <v>42</v>
      </c>
      <c r="B25" s="12" t="s">
        <v>22</v>
      </c>
      <c r="C25" s="32">
        <v>12818671.199999999</v>
      </c>
      <c r="D25" s="13">
        <f>C25/$C$35*100</f>
        <v>2.8051629412882337</v>
      </c>
      <c r="E25" s="14">
        <f>D25^2</f>
        <v>7.868939127176855</v>
      </c>
      <c r="F25" s="32">
        <v>12422135.880000001</v>
      </c>
      <c r="G25" s="13">
        <f>F25/$F$35*100</f>
        <v>2.5231505616193188</v>
      </c>
      <c r="H25" s="15">
        <f>G25^2</f>
        <v>6.366288756599884</v>
      </c>
      <c r="I25" s="34">
        <v>0</v>
      </c>
      <c r="J25" s="13">
        <f>I25/$I$35*100</f>
        <v>0</v>
      </c>
      <c r="K25" s="14">
        <f>J25^2</f>
        <v>0</v>
      </c>
      <c r="L25" s="34">
        <v>0</v>
      </c>
      <c r="M25" s="13">
        <f>L25/$L$35*100</f>
        <v>0</v>
      </c>
      <c r="N25" s="15">
        <f>M25^2</f>
        <v>0</v>
      </c>
      <c r="O25" s="33">
        <f>C25+I25</f>
        <v>12818671.199999999</v>
      </c>
      <c r="P25" s="13">
        <f>O25/$O$35*100</f>
        <v>2.252308001632862</v>
      </c>
      <c r="Q25" s="14">
        <f>P25^2</f>
        <v>5.0728913342194168</v>
      </c>
      <c r="R25" s="35">
        <f>F25+L25</f>
        <v>12422135.880000001</v>
      </c>
      <c r="S25" s="13">
        <f>R25/$R$35*100</f>
        <v>2.009219005107187</v>
      </c>
      <c r="T25" s="15">
        <f>S25^2</f>
        <v>4.036961010483914</v>
      </c>
    </row>
    <row r="26" spans="1:20" x14ac:dyDescent="0.25">
      <c r="A26" s="30" t="s">
        <v>43</v>
      </c>
      <c r="B26" s="12" t="s">
        <v>17</v>
      </c>
      <c r="C26" s="32">
        <v>11996420.310000001</v>
      </c>
      <c r="D26" s="19">
        <f>C26/$C$35*100</f>
        <v>2.6252263714923516</v>
      </c>
      <c r="E26" s="20">
        <f>D26^2</f>
        <v>6.8918135015788984</v>
      </c>
      <c r="F26" s="32">
        <v>12420321.720000001</v>
      </c>
      <c r="G26" s="19">
        <f>F26/$F$35*100</f>
        <v>2.5227820743585863</v>
      </c>
      <c r="H26" s="15">
        <f>G26^2</f>
        <v>6.3644293947050112</v>
      </c>
      <c r="I26" s="34">
        <v>0</v>
      </c>
      <c r="J26" s="19">
        <f>I26/$I$35*100</f>
        <v>0</v>
      </c>
      <c r="K26" s="20">
        <f>J26^2</f>
        <v>0</v>
      </c>
      <c r="L26" s="34">
        <v>0</v>
      </c>
      <c r="M26" s="13">
        <f>L26/$L$35*100</f>
        <v>0</v>
      </c>
      <c r="N26" s="15">
        <f>M26^2</f>
        <v>0</v>
      </c>
      <c r="O26" s="33">
        <f>C26+I26</f>
        <v>11996420.310000001</v>
      </c>
      <c r="P26" s="13">
        <f>O26/$O$35*100</f>
        <v>2.1078341922963109</v>
      </c>
      <c r="Q26" s="14">
        <f>P26^2</f>
        <v>4.4429649822134412</v>
      </c>
      <c r="R26" s="35">
        <f>F26+L26</f>
        <v>12420321.720000001</v>
      </c>
      <c r="S26" s="13">
        <f>R26/$R$35*100</f>
        <v>2.0089255737049294</v>
      </c>
      <c r="T26" s="15">
        <f>S26^2</f>
        <v>4.0357819606856795</v>
      </c>
    </row>
    <row r="27" spans="1:20" x14ac:dyDescent="0.25">
      <c r="A27" s="30" t="s">
        <v>44</v>
      </c>
      <c r="B27" s="12" t="s">
        <v>23</v>
      </c>
      <c r="C27" s="32">
        <v>7995479</v>
      </c>
      <c r="D27" s="13">
        <f>C27/$C$35*100</f>
        <v>1.7496838040941647</v>
      </c>
      <c r="E27" s="14">
        <f>D27^2</f>
        <v>3.0613934143094275</v>
      </c>
      <c r="F27" s="32">
        <v>12184727</v>
      </c>
      <c r="G27" s="13">
        <f>F27/$F$35*100</f>
        <v>2.4749287135658089</v>
      </c>
      <c r="H27" s="15">
        <f>G27^2</f>
        <v>6.1252721372325096</v>
      </c>
      <c r="I27" s="34">
        <v>0</v>
      </c>
      <c r="J27" s="13">
        <f>I27/$I$35*100</f>
        <v>0</v>
      </c>
      <c r="K27" s="14">
        <f>J27^2</f>
        <v>0</v>
      </c>
      <c r="L27" s="34">
        <v>0</v>
      </c>
      <c r="M27" s="13">
        <f>L27/$L$35*100</f>
        <v>0</v>
      </c>
      <c r="N27" s="15">
        <f>M27^2</f>
        <v>0</v>
      </c>
      <c r="O27" s="33">
        <f>C27+I27</f>
        <v>7995479</v>
      </c>
      <c r="P27" s="13">
        <f>O27/$O$35*100</f>
        <v>1.4048477449509367</v>
      </c>
      <c r="Q27" s="14">
        <f>P27^2</f>
        <v>1.9735971864937321</v>
      </c>
      <c r="R27" s="35">
        <f>F27+L27</f>
        <v>12184727</v>
      </c>
      <c r="S27" s="13">
        <f>R27/$R$35*100</f>
        <v>1.9708192936336386</v>
      </c>
      <c r="T27" s="15">
        <f>S27^2</f>
        <v>3.8841286881585941</v>
      </c>
    </row>
    <row r="28" spans="1:20" x14ac:dyDescent="0.25">
      <c r="A28" s="30" t="s">
        <v>45</v>
      </c>
      <c r="B28" s="12" t="s">
        <v>29</v>
      </c>
      <c r="C28" s="32">
        <v>8719592.379999999</v>
      </c>
      <c r="D28" s="13">
        <f>C28/$C$35*100</f>
        <v>1.9081445358794498</v>
      </c>
      <c r="E28" s="14">
        <f>D28^2</f>
        <v>3.6410155698066009</v>
      </c>
      <c r="F28" s="32">
        <v>10528548.27</v>
      </c>
      <c r="G28" s="13">
        <f>F28/$F$35*100</f>
        <v>2.1385301800841838</v>
      </c>
      <c r="H28" s="15">
        <f>G28^2</f>
        <v>4.5733113311308919</v>
      </c>
      <c r="I28" s="34">
        <v>0</v>
      </c>
      <c r="J28" s="13">
        <f>I28/$I$35*100</f>
        <v>0</v>
      </c>
      <c r="K28" s="14">
        <f>J28^2</f>
        <v>0</v>
      </c>
      <c r="L28" s="34">
        <v>0</v>
      </c>
      <c r="M28" s="13">
        <f>L28/$L$35*100</f>
        <v>0</v>
      </c>
      <c r="N28" s="15">
        <f>M28^2</f>
        <v>0</v>
      </c>
      <c r="O28" s="33">
        <f>C28+I28</f>
        <v>8719592.379999999</v>
      </c>
      <c r="P28" s="13">
        <f>O28/$O$35*100</f>
        <v>1.5320782772282147</v>
      </c>
      <c r="Q28" s="14">
        <f>P28^2</f>
        <v>2.347263847554574</v>
      </c>
      <c r="R28" s="35">
        <f>F28+L28</f>
        <v>10528548.27</v>
      </c>
      <c r="S28" s="13">
        <f>R28/$R$35*100</f>
        <v>1.7029405799956838</v>
      </c>
      <c r="T28" s="15">
        <f>S28^2</f>
        <v>2.9000066189960361</v>
      </c>
    </row>
    <row r="29" spans="1:20" x14ac:dyDescent="0.25">
      <c r="A29" s="30" t="s">
        <v>46</v>
      </c>
      <c r="B29" s="12" t="s">
        <v>31</v>
      </c>
      <c r="C29" s="32">
        <v>8435940.1199999992</v>
      </c>
      <c r="D29" s="13">
        <f>C29/$C$35*100</f>
        <v>1.8460717363240127</v>
      </c>
      <c r="E29" s="14">
        <f>D29^2</f>
        <v>3.4079808556543552</v>
      </c>
      <c r="F29" s="32">
        <v>9232448.7799999993</v>
      </c>
      <c r="G29" s="13">
        <f>F29/$F$35*100</f>
        <v>1.8752699656010035</v>
      </c>
      <c r="H29" s="15">
        <f>G29^2</f>
        <v>3.5166374438851888</v>
      </c>
      <c r="I29" s="34">
        <v>0</v>
      </c>
      <c r="J29" s="13">
        <f>I29/$I$35*100</f>
        <v>0</v>
      </c>
      <c r="K29" s="14">
        <f>J29^2</f>
        <v>0</v>
      </c>
      <c r="L29" s="34">
        <v>0</v>
      </c>
      <c r="M29" s="13">
        <f>L29/$L$35*100</f>
        <v>0</v>
      </c>
      <c r="N29" s="15">
        <f>M29^2</f>
        <v>0</v>
      </c>
      <c r="O29" s="33">
        <f>C29+I29</f>
        <v>8435940.1199999992</v>
      </c>
      <c r="P29" s="13">
        <f>O29/$O$35*100</f>
        <v>1.4822390821266784</v>
      </c>
      <c r="Q29" s="14">
        <f>P29^2</f>
        <v>2.1970326965837383</v>
      </c>
      <c r="R29" s="35">
        <f>F29+L29</f>
        <v>9232448.7799999993</v>
      </c>
      <c r="S29" s="13">
        <f>R29/$R$35*100</f>
        <v>1.4933029015018842</v>
      </c>
      <c r="T29" s="15">
        <f>S29^2</f>
        <v>2.229953555633946</v>
      </c>
    </row>
    <row r="30" spans="1:20" x14ac:dyDescent="0.25">
      <c r="A30" s="30" t="s">
        <v>47</v>
      </c>
      <c r="B30" s="12" t="s">
        <v>55</v>
      </c>
      <c r="C30" s="32">
        <v>6469976.0700000003</v>
      </c>
      <c r="D30" s="13">
        <f>C30/$C$35*100</f>
        <v>1.415851675997875</v>
      </c>
      <c r="E30" s="14">
        <f>D30^2</f>
        <v>2.0046359684259913</v>
      </c>
      <c r="F30" s="32">
        <v>9195128.2100000009</v>
      </c>
      <c r="G30" s="13">
        <f>F30/$F$35*100</f>
        <v>1.8676895126044251</v>
      </c>
      <c r="H30" s="15">
        <f>G30^2</f>
        <v>3.4882641154925547</v>
      </c>
      <c r="I30" s="34">
        <v>0</v>
      </c>
      <c r="J30" s="13">
        <f>I30/$I$35*100</f>
        <v>0</v>
      </c>
      <c r="K30" s="14">
        <f>J30^2</f>
        <v>0</v>
      </c>
      <c r="L30" s="34">
        <v>0</v>
      </c>
      <c r="M30" s="13">
        <f>L30/$L$35*100</f>
        <v>0</v>
      </c>
      <c r="N30" s="15">
        <f>M30^2</f>
        <v>0</v>
      </c>
      <c r="O30" s="33">
        <f>C30+I30</f>
        <v>6469976.0700000003</v>
      </c>
      <c r="P30" s="13">
        <f>O30/$O$35*100</f>
        <v>1.136808850579937</v>
      </c>
      <c r="Q30" s="14">
        <f>P30^2</f>
        <v>1.2923343627568775</v>
      </c>
      <c r="R30" s="35">
        <f>F30+L30</f>
        <v>9195128.2100000009</v>
      </c>
      <c r="S30" s="13">
        <f>R30/$R$35*100</f>
        <v>1.4872664839928662</v>
      </c>
      <c r="T30" s="15">
        <f>S30^2</f>
        <v>2.2119615944085025</v>
      </c>
    </row>
    <row r="31" spans="1:20" x14ac:dyDescent="0.25">
      <c r="A31" s="30" t="s">
        <v>48</v>
      </c>
      <c r="B31" s="12" t="s">
        <v>27</v>
      </c>
      <c r="C31" s="32">
        <v>8436279</v>
      </c>
      <c r="D31" s="13">
        <f>C31/$C$35*100</f>
        <v>1.846145894838785</v>
      </c>
      <c r="E31" s="14">
        <f>D31^2</f>
        <v>3.408254665030098</v>
      </c>
      <c r="F31" s="32">
        <v>9059275.9100000001</v>
      </c>
      <c r="G31" s="13">
        <f>F31/$F$35*100</f>
        <v>1.8400955617449632</v>
      </c>
      <c r="H31" s="15">
        <f>G31^2</f>
        <v>3.3859516763535118</v>
      </c>
      <c r="I31" s="34">
        <v>0</v>
      </c>
      <c r="J31" s="13">
        <f>I31/$I$35*100</f>
        <v>0</v>
      </c>
      <c r="K31" s="14">
        <f>J31^2</f>
        <v>0</v>
      </c>
      <c r="L31" s="34">
        <v>0</v>
      </c>
      <c r="M31" s="13">
        <f>L31/$L$35*100</f>
        <v>0</v>
      </c>
      <c r="N31" s="15">
        <f>M31^2</f>
        <v>0</v>
      </c>
      <c r="O31" s="33">
        <f>C31+I31</f>
        <v>8436279</v>
      </c>
      <c r="P31" s="13">
        <f>O31/$O$35*100</f>
        <v>1.4822986251263923</v>
      </c>
      <c r="Q31" s="14">
        <f>P31^2</f>
        <v>2.1972092140515929</v>
      </c>
      <c r="R31" s="35">
        <f>F31+L31</f>
        <v>9059275.9100000001</v>
      </c>
      <c r="S31" s="13">
        <f>R31/$R$35*100</f>
        <v>1.4652930467607883</v>
      </c>
      <c r="T31" s="15">
        <f>S31^2</f>
        <v>2.1470837128855136</v>
      </c>
    </row>
    <row r="32" spans="1:20" x14ac:dyDescent="0.25">
      <c r="A32" s="30" t="s">
        <v>49</v>
      </c>
      <c r="B32" s="12" t="s">
        <v>33</v>
      </c>
      <c r="C32" s="32">
        <v>8655070.6399999987</v>
      </c>
      <c r="D32" s="13">
        <f>C32/$C$35*100</f>
        <v>1.8940249761269976</v>
      </c>
      <c r="E32" s="14">
        <f>D32^2</f>
        <v>3.5873306101928737</v>
      </c>
      <c r="F32" s="32">
        <v>9002263.2200000007</v>
      </c>
      <c r="G32" s="13">
        <f>F32/$F$35*100</f>
        <v>1.8285152987223594</v>
      </c>
      <c r="H32" s="15">
        <f>G32^2</f>
        <v>3.3434681976617191</v>
      </c>
      <c r="I32" s="34">
        <v>0</v>
      </c>
      <c r="J32" s="13">
        <f>I32/$I$35*100</f>
        <v>0</v>
      </c>
      <c r="K32" s="14">
        <f>J32^2</f>
        <v>0</v>
      </c>
      <c r="L32" s="34">
        <v>0</v>
      </c>
      <c r="M32" s="13">
        <f>L32/$L$35*100</f>
        <v>0</v>
      </c>
      <c r="N32" s="15">
        <f>M32^2</f>
        <v>0</v>
      </c>
      <c r="O32" s="33">
        <f>C32+I32</f>
        <v>8655070.6399999987</v>
      </c>
      <c r="P32" s="13">
        <f>O32/$O$35*100</f>
        <v>1.5207414678964271</v>
      </c>
      <c r="Q32" s="14">
        <f>P32^2</f>
        <v>2.3126546121797795</v>
      </c>
      <c r="R32" s="35">
        <f>F32+L32</f>
        <v>9002263.2200000007</v>
      </c>
      <c r="S32" s="13">
        <f>R32/$R$35*100</f>
        <v>1.4560715262922579</v>
      </c>
      <c r="T32" s="15">
        <f>S32^2</f>
        <v>2.1201442896790654</v>
      </c>
    </row>
    <row r="33" spans="1:20" x14ac:dyDescent="0.25">
      <c r="A33" s="30" t="s">
        <v>50</v>
      </c>
      <c r="B33" s="12" t="s">
        <v>28</v>
      </c>
      <c r="C33" s="32">
        <v>3663255.35</v>
      </c>
      <c r="D33" s="13">
        <f>C33/$C$35*100</f>
        <v>0.80164534934758758</v>
      </c>
      <c r="E33" s="14">
        <f>D33^2</f>
        <v>0.64263526613061572</v>
      </c>
      <c r="F33" s="32">
        <v>2950013.56</v>
      </c>
      <c r="G33" s="13">
        <f>F33/$F$35*100</f>
        <v>0.59919875636544762</v>
      </c>
      <c r="H33" s="15">
        <f>G33^2</f>
        <v>0.35903914962989902</v>
      </c>
      <c r="I33" s="34">
        <v>0</v>
      </c>
      <c r="J33" s="13">
        <f>I33/$I$35*100</f>
        <v>0</v>
      </c>
      <c r="K33" s="14">
        <f>J33^2</f>
        <v>0</v>
      </c>
      <c r="L33" s="34">
        <v>0</v>
      </c>
      <c r="M33" s="13">
        <f>L33/$L$35*100</f>
        <v>0</v>
      </c>
      <c r="N33" s="15">
        <f>M33^2</f>
        <v>0</v>
      </c>
      <c r="O33" s="33">
        <f>C33+I33</f>
        <v>3663255.35</v>
      </c>
      <c r="P33" s="13">
        <f>O33/$O$35*100</f>
        <v>0.64365324674443569</v>
      </c>
      <c r="Q33" s="14">
        <f>P33^2</f>
        <v>0.41428950204465342</v>
      </c>
      <c r="R33" s="35">
        <f>F33+L33</f>
        <v>2950013.56</v>
      </c>
      <c r="S33" s="13">
        <f>R33/$R$35*100</f>
        <v>0.47715009458388818</v>
      </c>
      <c r="T33" s="15">
        <f>S33^2</f>
        <v>0.22767221276141344</v>
      </c>
    </row>
    <row r="34" spans="1:20" x14ac:dyDescent="0.25">
      <c r="A34" s="30" t="s">
        <v>51</v>
      </c>
      <c r="B34" s="12" t="s">
        <v>32</v>
      </c>
      <c r="C34" s="32">
        <v>2638285.39</v>
      </c>
      <c r="D34" s="13">
        <f>C34/$C$35*100</f>
        <v>0.57734692536385335</v>
      </c>
      <c r="E34" s="14">
        <f>D34^2</f>
        <v>0.33332947222709486</v>
      </c>
      <c r="F34" s="32">
        <v>2579023.0299999998</v>
      </c>
      <c r="G34" s="13">
        <f>F34/$F$35*100</f>
        <v>0.52384416572439363</v>
      </c>
      <c r="H34" s="15">
        <f>G34^2</f>
        <v>0.27441270996348599</v>
      </c>
      <c r="I34" s="34">
        <v>0</v>
      </c>
      <c r="J34" s="13">
        <f>I34/$I$35*100</f>
        <v>0</v>
      </c>
      <c r="K34" s="14">
        <f>J34^2</f>
        <v>0</v>
      </c>
      <c r="L34" s="34">
        <v>0</v>
      </c>
      <c r="M34" s="13">
        <f>L34/$L$35*100</f>
        <v>0</v>
      </c>
      <c r="N34" s="15">
        <f>M34^2</f>
        <v>0</v>
      </c>
      <c r="O34" s="33">
        <f>C34+I34</f>
        <v>2638285.39</v>
      </c>
      <c r="P34" s="13">
        <f>O34/$O$35*100</f>
        <v>0.46356062978572043</v>
      </c>
      <c r="Q34" s="14">
        <f>P34^2</f>
        <v>0.21488845748733376</v>
      </c>
      <c r="R34" s="35">
        <f>F34+L34</f>
        <v>2579023.0299999998</v>
      </c>
      <c r="S34" s="13">
        <f>R34/$R$35*100</f>
        <v>0.41714421227898546</v>
      </c>
      <c r="T34" s="15">
        <f>S34^2</f>
        <v>0.17400929383785529</v>
      </c>
    </row>
    <row r="35" spans="1:20" x14ac:dyDescent="0.25">
      <c r="A35" s="3"/>
      <c r="B35" s="2" t="s">
        <v>53</v>
      </c>
      <c r="C35" s="39">
        <f t="shared" ref="C35:Q35" si="0">SUM(C10:C34)</f>
        <v>456967080.63999999</v>
      </c>
      <c r="D35" s="23">
        <f t="shared" si="0"/>
        <v>99.999999999999986</v>
      </c>
      <c r="E35" s="23">
        <f t="shared" si="0"/>
        <v>619.52387828468363</v>
      </c>
      <c r="F35" s="39">
        <f t="shared" si="0"/>
        <v>492326382.2999</v>
      </c>
      <c r="G35" s="24">
        <f t="shared" si="0"/>
        <v>100.00000000000001</v>
      </c>
      <c r="H35" s="25">
        <f t="shared" si="0"/>
        <v>603.66577877473412</v>
      </c>
      <c r="I35" s="26">
        <f>SUM(I10:I34)-1</f>
        <v>112167833</v>
      </c>
      <c r="J35" s="25">
        <f t="shared" si="0"/>
        <v>100.0000008915212</v>
      </c>
      <c r="K35" s="26">
        <f t="shared" si="0"/>
        <v>1699.6845970243178</v>
      </c>
      <c r="L35" s="26">
        <f t="shared" si="0"/>
        <v>125930554.76989999</v>
      </c>
      <c r="M35" s="24">
        <f t="shared" si="0"/>
        <v>100</v>
      </c>
      <c r="N35" s="27">
        <f t="shared" si="0"/>
        <v>1746.9104970541905</v>
      </c>
      <c r="O35" s="27">
        <f>C35+I35</f>
        <v>569134913.63999999</v>
      </c>
      <c r="P35" s="16">
        <f>SUM(P10:P34)</f>
        <v>100.00000017570528</v>
      </c>
      <c r="Q35" s="16">
        <f t="shared" si="0"/>
        <v>580.16240365366218</v>
      </c>
      <c r="R35" s="26">
        <f>SUM(R10:R34)</f>
        <v>618256937.0697999</v>
      </c>
      <c r="S35" s="16">
        <f>SUM(S10:S34)</f>
        <v>100.00000000000001</v>
      </c>
      <c r="T35" s="18">
        <f>SUM(T10:T34)</f>
        <v>572.12535012959347</v>
      </c>
    </row>
    <row r="36" spans="1:20" x14ac:dyDescent="0.25"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8"/>
      <c r="N36" s="28"/>
      <c r="O36" s="28"/>
      <c r="P36" s="17"/>
      <c r="Q36" s="17"/>
      <c r="R36" s="17"/>
      <c r="S36" s="17"/>
      <c r="T36" s="17"/>
    </row>
    <row r="38" spans="1:20" x14ac:dyDescent="0.25">
      <c r="B38" s="36" t="s">
        <v>61</v>
      </c>
    </row>
    <row r="40" spans="1:20" x14ac:dyDescent="0.25">
      <c r="B40" s="36" t="s">
        <v>62</v>
      </c>
    </row>
    <row r="41" spans="1:20" x14ac:dyDescent="0.25">
      <c r="B41" s="37"/>
    </row>
    <row r="42" spans="1:20" x14ac:dyDescent="0.25">
      <c r="B42" s="36" t="s">
        <v>63</v>
      </c>
    </row>
  </sheetData>
  <sortState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30.09.2021.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2021-11-17T08:25:51Z</cp:lastPrinted>
  <dcterms:created xsi:type="dcterms:W3CDTF">2018-01-08T12:56:16Z</dcterms:created>
  <dcterms:modified xsi:type="dcterms:W3CDTF">2021-11-17T12:06:44Z</dcterms:modified>
</cp:coreProperties>
</file>