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5" windowWidth="19035" windowHeight="8085"/>
  </bookViews>
  <sheets>
    <sheet name="BiH" sheetId="41" r:id="rId1"/>
    <sheet name="FBiH" sheetId="42" r:id="rId2"/>
    <sheet name="RS" sheetId="43" r:id="rId3"/>
  </sheets>
  <calcPr calcId="145621"/>
</workbook>
</file>

<file path=xl/calcChain.xml><?xml version="1.0" encoding="utf-8"?>
<calcChain xmlns="http://schemas.openxmlformats.org/spreadsheetml/2006/main">
  <c r="D36" i="41" l="1"/>
  <c r="F36" i="41"/>
  <c r="H36" i="41"/>
  <c r="J36" i="41"/>
  <c r="L36" i="41"/>
  <c r="N36" i="41"/>
  <c r="G25" i="43" l="1"/>
  <c r="M11" i="42" l="1"/>
  <c r="C22" i="42"/>
  <c r="D11" i="42" s="1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H12" i="43"/>
  <c r="C25" i="43"/>
  <c r="D11" i="43" s="1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5" i="41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6" i="41"/>
  <c r="G36" i="41"/>
  <c r="I36" i="41"/>
  <c r="C36" i="41"/>
  <c r="L25" i="43" l="1"/>
  <c r="M11" i="41"/>
  <c r="K12" i="42"/>
  <c r="K12" i="41" s="1"/>
  <c r="K13" i="42"/>
  <c r="K14" i="41" s="1"/>
  <c r="K14" i="42"/>
  <c r="K15" i="41" s="1"/>
  <c r="K15" i="42"/>
  <c r="K16" i="41" s="1"/>
  <c r="K16" i="42"/>
  <c r="K19" i="41" s="1"/>
  <c r="K17" i="42"/>
  <c r="K22" i="41" s="1"/>
  <c r="K18" i="42"/>
  <c r="K29" i="41" s="1"/>
  <c r="K19" i="42"/>
  <c r="K32" i="41" s="1"/>
  <c r="K20" i="42"/>
  <c r="K33" i="41" s="1"/>
  <c r="K21" i="42"/>
  <c r="K34" i="41" s="1"/>
  <c r="K11" i="42"/>
  <c r="K11" i="41" s="1"/>
  <c r="D24" i="41"/>
  <c r="F24" i="41"/>
  <c r="H24" i="41"/>
  <c r="J24" i="41"/>
  <c r="D35" i="41" l="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20" i="42"/>
  <c r="H21" i="42"/>
  <c r="E22" i="42"/>
  <c r="F20" i="42" s="1"/>
  <c r="M21" i="42"/>
  <c r="M34" i="41" s="1"/>
  <c r="M20" i="42"/>
  <c r="M33" i="41" s="1"/>
  <c r="M19" i="42"/>
  <c r="M32" i="41" s="1"/>
  <c r="M18" i="42"/>
  <c r="M29" i="41" s="1"/>
  <c r="M17" i="42"/>
  <c r="M22" i="41" s="1"/>
  <c r="M16" i="42"/>
  <c r="M19" i="41" s="1"/>
  <c r="M15" i="42"/>
  <c r="M16" i="41" s="1"/>
  <c r="M14" i="42"/>
  <c r="M15" i="41" s="1"/>
  <c r="M13" i="42"/>
  <c r="M14" i="41" s="1"/>
  <c r="M12" i="42"/>
  <c r="J12" i="42"/>
  <c r="M11" i="43"/>
  <c r="M13" i="41" s="1"/>
  <c r="M24" i="43"/>
  <c r="M35" i="41" s="1"/>
  <c r="M23" i="43"/>
  <c r="M31" i="41" s="1"/>
  <c r="M22" i="43"/>
  <c r="M30" i="41" s="1"/>
  <c r="M21" i="43"/>
  <c r="M28" i="41" s="1"/>
  <c r="M20" i="43"/>
  <c r="M27" i="41" s="1"/>
  <c r="M19" i="43"/>
  <c r="M26" i="41" s="1"/>
  <c r="M18" i="43"/>
  <c r="M25" i="41" s="1"/>
  <c r="M17" i="43"/>
  <c r="M24" i="41" s="1"/>
  <c r="M16" i="43"/>
  <c r="M23" i="41" s="1"/>
  <c r="M15" i="43"/>
  <c r="M14" i="43"/>
  <c r="M20" i="41" s="1"/>
  <c r="M13" i="43"/>
  <c r="M18" i="41" s="1"/>
  <c r="M12" i="43"/>
  <c r="M17" i="41" s="1"/>
  <c r="K17" i="41"/>
  <c r="K20" i="41"/>
  <c r="K21" i="41"/>
  <c r="K23" i="41"/>
  <c r="K24" i="41"/>
  <c r="K25" i="41"/>
  <c r="K26" i="41"/>
  <c r="K27" i="41"/>
  <c r="K28" i="41"/>
  <c r="K30" i="41"/>
  <c r="K31" i="41"/>
  <c r="K35" i="41"/>
  <c r="K13" i="41"/>
  <c r="M12" i="41" l="1"/>
  <c r="M22" i="42"/>
  <c r="F15" i="42"/>
  <c r="F18" i="42"/>
  <c r="F12" i="42"/>
  <c r="F11" i="42"/>
  <c r="F13" i="42"/>
  <c r="H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M25" i="43"/>
  <c r="N24" i="43" s="1"/>
  <c r="M21" i="41"/>
  <c r="K18" i="41"/>
  <c r="K36" i="41" s="1"/>
  <c r="L24" i="41" s="1"/>
  <c r="J16" i="42"/>
  <c r="J18" i="42"/>
  <c r="J14" i="42"/>
  <c r="J21" i="42"/>
  <c r="F17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K22" i="42"/>
  <c r="L12" i="42" s="1"/>
  <c r="N12" i="42"/>
  <c r="N12" i="43" l="1"/>
  <c r="M36" i="41"/>
  <c r="N22" i="41" s="1"/>
  <c r="N20" i="43"/>
  <c r="N16" i="43"/>
  <c r="N22" i="43"/>
  <c r="N18" i="43"/>
  <c r="N14" i="43"/>
  <c r="N26" i="41"/>
  <c r="D22" i="42"/>
  <c r="F22" i="42"/>
  <c r="H22" i="42"/>
  <c r="L18" i="41"/>
  <c r="N23" i="43"/>
  <c r="N21" i="43"/>
  <c r="N19" i="43"/>
  <c r="N17" i="43"/>
  <c r="N15" i="43"/>
  <c r="N13" i="43"/>
  <c r="N11" i="43"/>
  <c r="N13" i="41"/>
  <c r="N35" i="41"/>
  <c r="N27" i="41"/>
  <c r="N34" i="41"/>
  <c r="N30" i="41"/>
  <c r="N28" i="41"/>
  <c r="L12" i="41"/>
  <c r="L14" i="41"/>
  <c r="L16" i="41"/>
  <c r="L11" i="41"/>
  <c r="L13" i="41"/>
  <c r="L15" i="41"/>
  <c r="L17" i="41"/>
  <c r="L21" i="41"/>
  <c r="L31" i="41"/>
  <c r="L34" i="41"/>
  <c r="L19" i="41"/>
  <c r="L23" i="41"/>
  <c r="L35" i="41"/>
  <c r="L27" i="41"/>
  <c r="L30" i="41"/>
  <c r="L26" i="41"/>
  <c r="L20" i="41"/>
  <c r="L22" i="41"/>
  <c r="L33" i="41"/>
  <c r="L29" i="41"/>
  <c r="L25" i="41"/>
  <c r="L32" i="41"/>
  <c r="L28" i="41"/>
  <c r="J22" i="42"/>
  <c r="N21" i="42"/>
  <c r="N17" i="42"/>
  <c r="N13" i="42"/>
  <c r="N19" i="42"/>
  <c r="N15" i="42"/>
  <c r="N11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N21" i="41" l="1"/>
  <c r="N31" i="41"/>
  <c r="N23" i="41"/>
  <c r="N19" i="41"/>
  <c r="N17" i="41"/>
  <c r="N15" i="41"/>
  <c r="N11" i="41"/>
  <c r="N16" i="41"/>
  <c r="N32" i="41"/>
  <c r="N18" i="41"/>
  <c r="N29" i="41"/>
  <c r="N25" i="41"/>
  <c r="N24" i="41"/>
  <c r="N20" i="41"/>
  <c r="N12" i="41"/>
  <c r="N33" i="41"/>
  <c r="N14" i="41"/>
  <c r="N25" i="43"/>
  <c r="N22" i="42"/>
  <c r="L22" i="42"/>
  <c r="I25" i="43" l="1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E25" i="43" l="1"/>
  <c r="F23" i="43" s="1"/>
  <c r="J25" i="43"/>
  <c r="F11" i="43" l="1"/>
  <c r="F12" i="43"/>
  <c r="F13" i="43"/>
  <c r="F14" i="43"/>
  <c r="F15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<sst xmlns="http://schemas.openxmlformats.org/spreadsheetml/2006/main" count="175" uniqueCount="66">
  <si>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</si>
  <si>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</si>
  <si>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</si>
  <si>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</si>
  <si>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</si>
  <si>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</si>
  <si>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</si>
  <si>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</si>
  <si>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</si>
  <si>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</si>
  <si>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</si>
  <si>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</si>
  <si>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</si>
  <si>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</si>
  <si>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</si>
  <si>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</si>
  <si>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</si>
  <si>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</si>
  <si>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</si>
  <si>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</si>
  <si>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>Central osiguranje d.d.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</si>
  <si>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</si>
  <si>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</si>
  <si>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</si>
  <si>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</si>
  <si>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</si>
  <si>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</si>
  <si>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</si>
  <si>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</si>
  <si>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</si>
  <si>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</si>
  <si>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</si>
  <si>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</si>
  <si>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</si>
  <si>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</si>
  <si>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</si>
  <si>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</si>
  <si>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</si>
  <si>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</si>
  <si>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</si>
  <si>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</si>
  <si>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</si>
  <si>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</si>
  <si>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</si>
  <si>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</si>
  <si>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</si>
  <si>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</si>
  <si>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</si>
  <si>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</si>
  <si>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Udio (%)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</si>
  <si>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</si>
  <si>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</si>
  <si>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</si>
  <si>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</si>
  <si>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</si>
  <si>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</si>
  <si>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</si>
  <si>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Grawe osiguranje a.d.*</t>
  </si>
  <si>
    <t>I-IX-2021</t>
  </si>
  <si>
    <t>Osiguravajuće društvo</t>
  </si>
  <si>
    <t>BROJ I VRIJEDNOST ISPLAĆENIH ŠTETA PO OSIGURAVAJUĆIM DRUŠTVIMA U BOSNI I HERCEGOVINI</t>
  </si>
  <si>
    <t>BROJ I VRIJEDNOST ISPLAĆENIH ŠTETA PO OSIGURAVAJUĆIM DRUŠTVIMA U FEDERACIJI BOSNE I HERCEGOVINE*</t>
  </si>
  <si>
    <t>*Atos osiguranje a.d. je koncem 2019. godine pripojeno Grawe osiguranju a.d.</t>
  </si>
  <si>
    <t>*Podatci su dati na osnovu nerevidiranih izvješća društava sa sjedištem u Federaciji Bosne i Hercegovine.</t>
  </si>
  <si>
    <t>*Podatci su dati na osnovu nerevidiranih izvješća društava sa sjedištem u Republici Srpskoj.</t>
  </si>
  <si>
    <t>BROJ I VRIJEDNOST ISPLAĆENIH ŠTETA PO OSIGURAVAJUĆIM DRUŠTVIMA U REPUBLICI SRPSKOJ*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</si>
</sst>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M_-;\-* #,##0.00\ _K_M_-;_-* &quot;-&quot;??\ _K_M_-;_-@_-"/>
    <numFmt numFmtId="164" formatCode="#,##0.00_ ;\-#,##0.00\ "/>
    <numFmt numFmtId="165" formatCode="_-* #,##0\ _k_n_-;\-* #,##0\ _k_n_-;_-* &quot;-&quot;??\ _k_n_-;_-@_-"/>
    <numFmt numFmtId="166" formatCode="#,##0_ ;\-#,##0\ 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81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4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4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4" fontId="11" fillId="0" borderId="0" xfId="0" applyNumberFormat="1" applyFont="1" applyFill="1" applyBorder="1"/>
    <xf numFmtId="166" fontId="11" fillId="0" borderId="0" xfId="0" applyNumberFormat="1" applyFont="1" applyFill="1" applyBorder="1"/>
    <xf numFmtId="166" fontId="17" fillId="0" borderId="0" xfId="0" applyNumberFormat="1" applyFont="1" applyFill="1" applyBorder="1"/>
    <xf numFmtId="0" fontId="13" fillId="0" borderId="0" xfId="0" applyFont="1" applyFill="1" applyBorder="1"/>
    <xf numFmtId="166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6" fontId="18" fillId="0" borderId="0" xfId="0" applyNumberFormat="1" applyFont="1" applyFill="1" applyBorder="1"/>
    <xf numFmtId="166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4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4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4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4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6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/>
    </xf>
    <xf numFmtId="3" fontId="4" fillId="2" borderId="15" xfId="6" applyNumberFormat="1" applyFont="1" applyFill="1" applyBorder="1" applyAlignment="1">
      <alignment horizontal="right" vertical="center"/>
    </xf>
    <xf numFmtId="166" fontId="3" fillId="0" borderId="0" xfId="6" applyNumberFormat="1" applyFont="1" applyBorder="1" applyAlignment="1">
      <alignment horizontal="right" vertical="center"/>
    </xf>
    <xf numFmtId="0" fontId="5" fillId="0" borderId="0" xfId="0" applyFont="1"/>
    <xf numFmtId="4" fontId="5" fillId="0" borderId="0" xfId="0" applyNumberFormat="1" applyFont="1"/>
    <xf numFmtId="0" fontId="5" fillId="0" borderId="0" xfId="0" applyFont="1" applyFill="1" applyBorder="1"/>
    <xf numFmtId="166" fontId="5" fillId="0" borderId="0" xfId="0" applyNumberFormat="1" applyFont="1" applyFill="1" applyBorder="1"/>
    <xf numFmtId="164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2" fontId="4" fillId="2" borderId="15" xfId="6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7" fillId="3" borderId="0" xfId="6" applyNumberFormat="1" applyFont="1" applyFill="1" applyBorder="1" applyAlignment="1">
      <alignment horizontal="center" vertical="center" wrapText="1"/>
    </xf>
    <xf numFmtId="165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Comma" xfId="6" builtinId="3"/>
    <cellStyle name="Normal" xfId="0" builtinId="0"/>
    <cellStyle name="Normal 2" xfId="10"/>
    <cellStyle name="Normal 2 2" xfId="11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1" t="s">
        <v>60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73" t="s">
        <v>59</v>
      </c>
      <c r="C8" s="78" t="s">
        <v>53</v>
      </c>
      <c r="D8" s="78"/>
      <c r="E8" s="79"/>
      <c r="F8" s="79"/>
      <c r="G8" s="78" t="s">
        <v>54</v>
      </c>
      <c r="H8" s="78"/>
      <c r="I8" s="78"/>
      <c r="J8" s="78"/>
      <c r="K8" s="78" t="s">
        <v>55</v>
      </c>
      <c r="L8" s="78"/>
      <c r="M8" s="78"/>
      <c r="N8" s="80"/>
    </row>
    <row r="9" spans="1:14" ht="19.5" customHeight="1" x14ac:dyDescent="0.25">
      <c r="A9" s="5"/>
      <c r="B9" s="74"/>
      <c r="C9" s="76" t="s">
        <v>48</v>
      </c>
      <c r="D9" s="76"/>
      <c r="E9" s="76" t="s">
        <v>21</v>
      </c>
      <c r="F9" s="76"/>
      <c r="G9" s="76" t="s">
        <v>48</v>
      </c>
      <c r="H9" s="76"/>
      <c r="I9" s="76" t="s">
        <v>21</v>
      </c>
      <c r="J9" s="76"/>
      <c r="K9" s="76" t="s">
        <v>48</v>
      </c>
      <c r="L9" s="76"/>
      <c r="M9" s="76" t="s">
        <v>21</v>
      </c>
      <c r="N9" s="77"/>
    </row>
    <row r="10" spans="1:14" ht="18.75" customHeight="1" thickBot="1" x14ac:dyDescent="0.3">
      <c r="A10" s="6"/>
      <c r="B10" s="75"/>
      <c r="C10" s="48" t="s">
        <v>58</v>
      </c>
      <c r="D10" s="54" t="s">
        <v>49</v>
      </c>
      <c r="E10" s="48" t="s">
        <v>58</v>
      </c>
      <c r="F10" s="7" t="s">
        <v>49</v>
      </c>
      <c r="G10" s="48" t="s">
        <v>58</v>
      </c>
      <c r="H10" s="54" t="s">
        <v>49</v>
      </c>
      <c r="I10" s="48" t="s">
        <v>58</v>
      </c>
      <c r="J10" s="7" t="s">
        <v>49</v>
      </c>
      <c r="K10" s="48" t="s">
        <v>58</v>
      </c>
      <c r="L10" s="54" t="s">
        <v>49</v>
      </c>
      <c r="M10" s="48" t="s">
        <v>58</v>
      </c>
      <c r="N10" s="11" t="s">
        <v>49</v>
      </c>
    </row>
    <row r="11" spans="1:14" x14ac:dyDescent="0.25">
      <c r="A11" s="42" t="s">
        <v>23</v>
      </c>
      <c r="B11" s="8" t="s">
        <v>50</v>
      </c>
      <c r="C11" s="50">
        <f>FBiH!C11</f>
        <v>13091</v>
      </c>
      <c r="D11" s="31">
        <f t="shared" ref="D11:D23" si="0">C11/C$36*100</f>
        <v>14.265010351966872</v>
      </c>
      <c r="E11" s="50">
        <f>FBiH!E11</f>
        <v>19885257</v>
      </c>
      <c r="F11" s="31">
        <f t="shared" ref="F11:F23" si="1">E11/E$36*100</f>
        <v>10.980171720812637</v>
      </c>
      <c r="G11" s="50">
        <f>FBiH!G11</f>
        <v>414</v>
      </c>
      <c r="H11" s="70">
        <f t="shared" ref="H11:H23" si="2">G11/G$36*100</f>
        <v>3.9980685659101884</v>
      </c>
      <c r="I11" s="50">
        <f>FBiH!I11</f>
        <v>1659836</v>
      </c>
      <c r="J11" s="31">
        <f t="shared" ref="J11:J23" si="3">I11/I$36*100</f>
        <v>2.6989272076870567</v>
      </c>
      <c r="K11" s="50">
        <f>FBiH!K11</f>
        <v>13505</v>
      </c>
      <c r="L11" s="70">
        <f t="shared" ref="L11:L23" si="4">K11/K$36*100</f>
        <v>13.223990208078334</v>
      </c>
      <c r="M11" s="50">
        <f>FBiH!M11</f>
        <v>21545093</v>
      </c>
      <c r="N11" s="31">
        <f t="shared" ref="N11:N23" si="5">M11/M$36*100</f>
        <v>8.880862594617847</v>
      </c>
    </row>
    <row r="12" spans="1:14" x14ac:dyDescent="0.25">
      <c r="A12" s="42" t="s">
        <v>24</v>
      </c>
      <c r="B12" s="8" t="s">
        <v>0</v>
      </c>
      <c r="C12" s="49">
        <f>FBiH!C12</f>
        <v>9508</v>
      </c>
      <c r="D12" s="31">
        <f t="shared" si="0"/>
        <v>10.360684319494389</v>
      </c>
      <c r="E12" s="49">
        <f>FBiH!E12</f>
        <v>14871610</v>
      </c>
      <c r="F12" s="31">
        <f t="shared" si="1"/>
        <v>8.2117536406471601</v>
      </c>
      <c r="G12" s="49">
        <f>FBiH!G12</f>
        <v>0</v>
      </c>
      <c r="H12" s="70">
        <f t="shared" si="2"/>
        <v>0</v>
      </c>
      <c r="I12" s="49">
        <f>FBiH!I12</f>
        <v>0</v>
      </c>
      <c r="J12" s="31">
        <f t="shared" si="3"/>
        <v>0</v>
      </c>
      <c r="K12" s="49">
        <f>FBiH!K12</f>
        <v>9508</v>
      </c>
      <c r="L12" s="70">
        <f t="shared" si="4"/>
        <v>9.31015911872705</v>
      </c>
      <c r="M12" s="49">
        <f>FBiH!M12</f>
        <v>14871610</v>
      </c>
      <c r="N12" s="31">
        <f t="shared" si="5"/>
        <v>6.130060565101517</v>
      </c>
    </row>
    <row r="13" spans="1:14" x14ac:dyDescent="0.25">
      <c r="A13" s="42" t="s">
        <v>25</v>
      </c>
      <c r="B13" s="8" t="s">
        <v>9</v>
      </c>
      <c r="C13" s="49">
        <f>RS!C11</f>
        <v>1457</v>
      </c>
      <c r="D13" s="31">
        <f t="shared" si="0"/>
        <v>1.5876648142094367</v>
      </c>
      <c r="E13" s="49">
        <f>RS!E11</f>
        <v>4372627.03</v>
      </c>
      <c r="F13" s="31">
        <f t="shared" si="1"/>
        <v>2.4144619131885974</v>
      </c>
      <c r="G13" s="49">
        <f>RS!G11</f>
        <v>0</v>
      </c>
      <c r="H13" s="70">
        <f t="shared" si="2"/>
        <v>0</v>
      </c>
      <c r="I13" s="49">
        <f>RS!I11</f>
        <v>0</v>
      </c>
      <c r="J13" s="31">
        <f t="shared" si="3"/>
        <v>0</v>
      </c>
      <c r="K13" s="49">
        <f>RS!K11</f>
        <v>1457</v>
      </c>
      <c r="L13" s="70">
        <f t="shared" si="4"/>
        <v>1.4266829865361077</v>
      </c>
      <c r="M13" s="49">
        <f>RS!M11</f>
        <v>4372627.03</v>
      </c>
      <c r="N13" s="31">
        <f t="shared" si="5"/>
        <v>1.8023918407287418</v>
      </c>
    </row>
    <row r="14" spans="1:14" x14ac:dyDescent="0.25">
      <c r="A14" s="42" t="s">
        <v>26</v>
      </c>
      <c r="B14" s="8" t="s">
        <v>1</v>
      </c>
      <c r="C14" s="49">
        <f>FBiH!C13</f>
        <v>1370</v>
      </c>
      <c r="D14" s="31">
        <f t="shared" si="0"/>
        <v>1.4928625912607607</v>
      </c>
      <c r="E14" s="49">
        <f>FBiH!E13</f>
        <v>3230920</v>
      </c>
      <c r="F14" s="31">
        <f t="shared" si="1"/>
        <v>1.784038115082343</v>
      </c>
      <c r="G14" s="49">
        <f>FBiH!G13</f>
        <v>0</v>
      </c>
      <c r="H14" s="70">
        <f t="shared" si="2"/>
        <v>0</v>
      </c>
      <c r="I14" s="49">
        <f>FBiH!I13</f>
        <v>0</v>
      </c>
      <c r="J14" s="31">
        <f t="shared" si="3"/>
        <v>0</v>
      </c>
      <c r="K14" s="49">
        <f>FBiH!K13</f>
        <v>1370</v>
      </c>
      <c r="L14" s="70">
        <f t="shared" si="4"/>
        <v>1.3414932680538556</v>
      </c>
      <c r="M14" s="49">
        <f>FBiH!M13</f>
        <v>3230920</v>
      </c>
      <c r="N14" s="31">
        <f t="shared" si="5"/>
        <v>1.3317815139717752</v>
      </c>
    </row>
    <row r="15" spans="1:14" x14ac:dyDescent="0.25">
      <c r="A15" s="42" t="s">
        <v>27</v>
      </c>
      <c r="B15" s="8" t="s">
        <v>20</v>
      </c>
      <c r="C15" s="49">
        <f>FBiH!C14</f>
        <v>5762</v>
      </c>
      <c r="D15" s="31">
        <f t="shared" si="0"/>
        <v>6.278740329083579</v>
      </c>
      <c r="E15" s="49">
        <f>FBiH!E14</f>
        <v>12817163</v>
      </c>
      <c r="F15" s="31">
        <f t="shared" si="1"/>
        <v>7.0773362754952611</v>
      </c>
      <c r="G15" s="49">
        <f>FBiH!G14</f>
        <v>0</v>
      </c>
      <c r="H15" s="70">
        <f t="shared" si="2"/>
        <v>0</v>
      </c>
      <c r="I15" s="49">
        <f>FBiH!I14</f>
        <v>0</v>
      </c>
      <c r="J15" s="31">
        <f t="shared" si="3"/>
        <v>0</v>
      </c>
      <c r="K15" s="49">
        <f>FBiH!K14</f>
        <v>5762</v>
      </c>
      <c r="L15" s="70">
        <f t="shared" si="4"/>
        <v>5.6421052631578945</v>
      </c>
      <c r="M15" s="49">
        <f>FBiH!M14</f>
        <v>12817163</v>
      </c>
      <c r="N15" s="31">
        <f t="shared" si="5"/>
        <v>5.2832198707993454</v>
      </c>
    </row>
    <row r="16" spans="1:14" x14ac:dyDescent="0.25">
      <c r="A16" s="42" t="s">
        <v>28</v>
      </c>
      <c r="B16" s="8" t="s">
        <v>2</v>
      </c>
      <c r="C16" s="49">
        <f>FBiH!C15</f>
        <v>5667</v>
      </c>
      <c r="D16" s="31">
        <f t="shared" si="0"/>
        <v>6.1752206603465183</v>
      </c>
      <c r="E16" s="49">
        <f>FBiH!E15</f>
        <v>12747809</v>
      </c>
      <c r="F16" s="31">
        <f t="shared" si="1"/>
        <v>7.0390406261342671</v>
      </c>
      <c r="G16" s="49">
        <f>FBiH!G15</f>
        <v>547</v>
      </c>
      <c r="H16" s="70">
        <f t="shared" si="2"/>
        <v>5.2824722356349589</v>
      </c>
      <c r="I16" s="49">
        <f>FBiH!I15</f>
        <v>4093958</v>
      </c>
      <c r="J16" s="31">
        <f t="shared" si="3"/>
        <v>6.6568592519550647</v>
      </c>
      <c r="K16" s="49">
        <f>FBiH!K15</f>
        <v>6214</v>
      </c>
      <c r="L16" s="70">
        <f t="shared" si="4"/>
        <v>6.0847001223990205</v>
      </c>
      <c r="M16" s="49">
        <f>FBiH!M15</f>
        <v>16841767</v>
      </c>
      <c r="N16" s="31">
        <f t="shared" si="5"/>
        <v>6.9421570181929235</v>
      </c>
    </row>
    <row r="17" spans="1:14" x14ac:dyDescent="0.25">
      <c r="A17" s="42" t="s">
        <v>29</v>
      </c>
      <c r="B17" s="8" t="s">
        <v>10</v>
      </c>
      <c r="C17" s="49">
        <f>RS!C12</f>
        <v>2357</v>
      </c>
      <c r="D17" s="31">
        <f t="shared" si="0"/>
        <v>2.5683774654026372</v>
      </c>
      <c r="E17" s="49">
        <f>RS!E12</f>
        <v>5864469.2199999997</v>
      </c>
      <c r="F17" s="31">
        <f t="shared" si="1"/>
        <v>3.2382221203889965</v>
      </c>
      <c r="G17" s="49">
        <f>RS!G12</f>
        <v>0</v>
      </c>
      <c r="H17" s="70">
        <f t="shared" si="2"/>
        <v>0</v>
      </c>
      <c r="I17" s="49">
        <f>RS!I12</f>
        <v>0</v>
      </c>
      <c r="J17" s="31">
        <f t="shared" si="3"/>
        <v>0</v>
      </c>
      <c r="K17" s="49">
        <f>RS!K12</f>
        <v>2357</v>
      </c>
      <c r="L17" s="70">
        <f t="shared" si="4"/>
        <v>2.3079559363525091</v>
      </c>
      <c r="M17" s="49">
        <f>RS!M12</f>
        <v>5864469.2199999997</v>
      </c>
      <c r="N17" s="31">
        <f t="shared" si="5"/>
        <v>2.4173274783815368</v>
      </c>
    </row>
    <row r="18" spans="1:14" x14ac:dyDescent="0.25">
      <c r="A18" s="42" t="s">
        <v>30</v>
      </c>
      <c r="B18" s="8" t="s">
        <v>11</v>
      </c>
      <c r="C18" s="49">
        <f>RS!C13</f>
        <v>3334</v>
      </c>
      <c r="D18" s="31">
        <f t="shared" si="0"/>
        <v>3.6329955323090335</v>
      </c>
      <c r="E18" s="49">
        <f>RS!E13</f>
        <v>7617349.4699999997</v>
      </c>
      <c r="F18" s="31">
        <f t="shared" si="1"/>
        <v>4.2061214113572243</v>
      </c>
      <c r="G18" s="49">
        <f>RS!G13</f>
        <v>2</v>
      </c>
      <c r="H18" s="70">
        <f t="shared" si="2"/>
        <v>1.9314340898116851E-2</v>
      </c>
      <c r="I18" s="49">
        <f>RS!I13</f>
        <v>2465</v>
      </c>
      <c r="J18" s="31">
        <f t="shared" si="3"/>
        <v>4.0081403023844494E-3</v>
      </c>
      <c r="K18" s="49">
        <f>RS!K13</f>
        <v>3336</v>
      </c>
      <c r="L18" s="70">
        <f t="shared" si="4"/>
        <v>3.2665850673194616</v>
      </c>
      <c r="M18" s="49">
        <f>RS!M13</f>
        <v>7619814.4699999997</v>
      </c>
      <c r="N18" s="31">
        <f t="shared" si="5"/>
        <v>3.1408787747888032</v>
      </c>
    </row>
    <row r="19" spans="1:14" x14ac:dyDescent="0.25">
      <c r="A19" s="42" t="s">
        <v>31</v>
      </c>
      <c r="B19" s="8" t="s">
        <v>3</v>
      </c>
      <c r="C19" s="49">
        <f>FBiH!C16</f>
        <v>8795</v>
      </c>
      <c r="D19" s="31">
        <f t="shared" si="0"/>
        <v>9.5837419636046643</v>
      </c>
      <c r="E19" s="49">
        <f>FBiH!E16</f>
        <v>18477337</v>
      </c>
      <c r="F19" s="31">
        <f t="shared" si="1"/>
        <v>10.202751375218586</v>
      </c>
      <c r="G19" s="49">
        <f>FBiH!G16</f>
        <v>0</v>
      </c>
      <c r="H19" s="70">
        <f t="shared" si="2"/>
        <v>0</v>
      </c>
      <c r="I19" s="49">
        <f>FBiH!I16</f>
        <v>0</v>
      </c>
      <c r="J19" s="31">
        <f t="shared" si="3"/>
        <v>0</v>
      </c>
      <c r="K19" s="49">
        <f>FBiH!K16</f>
        <v>8795</v>
      </c>
      <c r="L19" s="70">
        <f t="shared" si="4"/>
        <v>8.6119951040391669</v>
      </c>
      <c r="M19" s="49">
        <f>FBiH!M16</f>
        <v>18477337</v>
      </c>
      <c r="N19" s="31">
        <f t="shared" si="5"/>
        <v>7.616337094086731</v>
      </c>
    </row>
    <row r="20" spans="1:14" x14ac:dyDescent="0.25">
      <c r="A20" s="42" t="s">
        <v>32</v>
      </c>
      <c r="B20" s="8" t="s">
        <v>19</v>
      </c>
      <c r="C20" s="49">
        <f>RS!C14</f>
        <v>948</v>
      </c>
      <c r="D20" s="31">
        <f t="shared" si="0"/>
        <v>1.0330173259235045</v>
      </c>
      <c r="E20" s="49">
        <f>RS!E14</f>
        <v>2381311.02</v>
      </c>
      <c r="F20" s="31">
        <f t="shared" si="1"/>
        <v>1.3149039974823304</v>
      </c>
      <c r="G20" s="49">
        <f>RS!G14</f>
        <v>0</v>
      </c>
      <c r="H20" s="70">
        <f t="shared" si="2"/>
        <v>0</v>
      </c>
      <c r="I20" s="49">
        <f>RS!I14</f>
        <v>0</v>
      </c>
      <c r="J20" s="31">
        <f t="shared" si="3"/>
        <v>0</v>
      </c>
      <c r="K20" s="49">
        <f>RS!K14</f>
        <v>948</v>
      </c>
      <c r="L20" s="70">
        <f t="shared" si="4"/>
        <v>0.92827417380660948</v>
      </c>
      <c r="M20" s="49">
        <f>RS!M14</f>
        <v>2381311.02</v>
      </c>
      <c r="N20" s="31">
        <f t="shared" si="5"/>
        <v>0.98157366801198187</v>
      </c>
    </row>
    <row r="21" spans="1:14" x14ac:dyDescent="0.25">
      <c r="A21" s="42" t="s">
        <v>33</v>
      </c>
      <c r="B21" s="8" t="s">
        <v>57</v>
      </c>
      <c r="C21" s="49">
        <f>RS!C15</f>
        <v>973</v>
      </c>
      <c r="D21" s="31">
        <f t="shared" si="0"/>
        <v>1.0602593440122043</v>
      </c>
      <c r="E21" s="49">
        <f>RS!E15</f>
        <v>2693579.54</v>
      </c>
      <c r="F21" s="31">
        <f t="shared" si="1"/>
        <v>1.4873313376270425</v>
      </c>
      <c r="G21" s="49">
        <f>RS!G15</f>
        <v>1181</v>
      </c>
      <c r="H21" s="70">
        <f t="shared" si="2"/>
        <v>11.405118300338</v>
      </c>
      <c r="I21" s="49">
        <f>RS!I15</f>
        <v>6799099.1600000001</v>
      </c>
      <c r="J21" s="31">
        <f t="shared" si="3"/>
        <v>11.055473980975359</v>
      </c>
      <c r="K21" s="49">
        <f>RS!K15</f>
        <v>2154</v>
      </c>
      <c r="L21" s="70">
        <f t="shared" si="4"/>
        <v>2.1091799265605875</v>
      </c>
      <c r="M21" s="49">
        <f>RS!M15</f>
        <v>9492678.6999999993</v>
      </c>
      <c r="N21" s="31">
        <f t="shared" si="5"/>
        <v>3.9128712598063773</v>
      </c>
    </row>
    <row r="22" spans="1:14" x14ac:dyDescent="0.25">
      <c r="A22" s="42" t="s">
        <v>34</v>
      </c>
      <c r="B22" s="8" t="s">
        <v>4</v>
      </c>
      <c r="C22" s="49">
        <f>FBiH!C17</f>
        <v>2044</v>
      </c>
      <c r="D22" s="31">
        <f t="shared" si="0"/>
        <v>2.2273073989321128</v>
      </c>
      <c r="E22" s="49">
        <f>FBiH!E17</f>
        <v>7015892</v>
      </c>
      <c r="F22" s="31">
        <f t="shared" si="1"/>
        <v>3.8740107273783591</v>
      </c>
      <c r="G22" s="49">
        <f>FBiH!G17</f>
        <v>1369</v>
      </c>
      <c r="H22" s="70">
        <f t="shared" si="2"/>
        <v>13.220666344760984</v>
      </c>
      <c r="I22" s="49">
        <f>FBiH!I17</f>
        <v>13843733</v>
      </c>
      <c r="J22" s="31">
        <f t="shared" si="3"/>
        <v>22.510192362170216</v>
      </c>
      <c r="K22" s="49">
        <f>FBiH!K17</f>
        <v>3413</v>
      </c>
      <c r="L22" s="70">
        <f t="shared" si="4"/>
        <v>3.341982864137087</v>
      </c>
      <c r="M22" s="49">
        <f>FBiH!M17</f>
        <v>20859625</v>
      </c>
      <c r="N22" s="31">
        <f t="shared" si="5"/>
        <v>8.5983134721328565</v>
      </c>
    </row>
    <row r="23" spans="1:14" x14ac:dyDescent="0.25">
      <c r="A23" s="42" t="s">
        <v>35</v>
      </c>
      <c r="B23" s="8" t="s">
        <v>14</v>
      </c>
      <c r="C23" s="49">
        <f>RS!C16</f>
        <v>358</v>
      </c>
      <c r="D23" s="31">
        <f t="shared" si="0"/>
        <v>0.39010569903018416</v>
      </c>
      <c r="E23" s="49">
        <f>RS!E16</f>
        <v>1163715.25</v>
      </c>
      <c r="F23" s="31">
        <f t="shared" si="1"/>
        <v>0.64257622011766846</v>
      </c>
      <c r="G23" s="49">
        <f>RS!G16</f>
        <v>0</v>
      </c>
      <c r="H23" s="71">
        <f t="shared" si="2"/>
        <v>0</v>
      </c>
      <c r="I23" s="49">
        <f>RS!I16</f>
        <v>0</v>
      </c>
      <c r="J23" s="31">
        <f t="shared" si="3"/>
        <v>0</v>
      </c>
      <c r="K23" s="49">
        <f>RS!K16</f>
        <v>358</v>
      </c>
      <c r="L23" s="71">
        <f t="shared" si="4"/>
        <v>0.35055079559363522</v>
      </c>
      <c r="M23" s="49">
        <f>RS!M16</f>
        <v>1163715.25</v>
      </c>
      <c r="N23" s="31">
        <f t="shared" si="5"/>
        <v>0.4796820897691812</v>
      </c>
    </row>
    <row r="24" spans="1:14" x14ac:dyDescent="0.25">
      <c r="A24" s="42" t="s">
        <v>36</v>
      </c>
      <c r="B24" s="8" t="s">
        <v>15</v>
      </c>
      <c r="C24" s="49">
        <f>RS!C17</f>
        <v>1528</v>
      </c>
      <c r="D24" s="31">
        <f t="shared" ref="D24:D35" si="6">C24/C$36*100</f>
        <v>1.6650321455813446</v>
      </c>
      <c r="E24" s="49">
        <f>RS!E17</f>
        <v>3177670.02</v>
      </c>
      <c r="F24" s="31">
        <f t="shared" ref="F24:F35" si="7">E24/E$36*100</f>
        <v>1.7546347272091141</v>
      </c>
      <c r="G24" s="49">
        <f>RS!G17</f>
        <v>0</v>
      </c>
      <c r="H24" s="71">
        <f t="shared" ref="H24:H35" si="8">G24/G$36*100</f>
        <v>0</v>
      </c>
      <c r="I24" s="49">
        <f>RS!I17</f>
        <v>0</v>
      </c>
      <c r="J24" s="31">
        <f t="shared" ref="J24:J35" si="9">I24/I$36*100</f>
        <v>0</v>
      </c>
      <c r="K24" s="49">
        <f>RS!K17</f>
        <v>1528</v>
      </c>
      <c r="L24" s="71">
        <f t="shared" ref="L24:L35" si="10">K24/K$36*100</f>
        <v>1.4962056303549571</v>
      </c>
      <c r="M24" s="49">
        <f>RS!M17</f>
        <v>3177670.02</v>
      </c>
      <c r="N24" s="31">
        <f t="shared" ref="N24:N35" si="11">M24/M$36*100</f>
        <v>1.309831933362114</v>
      </c>
    </row>
    <row r="25" spans="1:14" x14ac:dyDescent="0.25">
      <c r="A25" s="42" t="s">
        <v>37</v>
      </c>
      <c r="B25" s="8" t="s">
        <v>16</v>
      </c>
      <c r="C25" s="49">
        <f>RS!C18</f>
        <v>1123</v>
      </c>
      <c r="D25" s="31">
        <f t="shared" si="6"/>
        <v>1.2237114525444044</v>
      </c>
      <c r="E25" s="49">
        <f>RS!E18</f>
        <v>3168550.2</v>
      </c>
      <c r="F25" s="31">
        <f t="shared" si="7"/>
        <v>1.7495989768709161</v>
      </c>
      <c r="G25" s="49">
        <f>RS!G18</f>
        <v>0</v>
      </c>
      <c r="H25" s="71">
        <f t="shared" si="8"/>
        <v>0</v>
      </c>
      <c r="I25" s="49">
        <f>RS!I18</f>
        <v>0</v>
      </c>
      <c r="J25" s="31">
        <f t="shared" si="9"/>
        <v>0</v>
      </c>
      <c r="K25" s="49">
        <f>RS!K18</f>
        <v>1123</v>
      </c>
      <c r="L25" s="71">
        <f t="shared" si="10"/>
        <v>1.0996328029375766</v>
      </c>
      <c r="M25" s="49">
        <f>RS!M18</f>
        <v>3168550.2</v>
      </c>
      <c r="N25" s="31">
        <f t="shared" si="11"/>
        <v>1.3060727540302983</v>
      </c>
    </row>
    <row r="26" spans="1:14" x14ac:dyDescent="0.25">
      <c r="A26" s="42" t="s">
        <v>38</v>
      </c>
      <c r="B26" s="8" t="s">
        <v>8</v>
      </c>
      <c r="C26" s="49">
        <f>RS!C19</f>
        <v>2439</v>
      </c>
      <c r="D26" s="31">
        <f t="shared" si="6"/>
        <v>2.6577312847335732</v>
      </c>
      <c r="E26" s="49">
        <f>RS!E19</f>
        <v>5076795.42</v>
      </c>
      <c r="F26" s="31">
        <f t="shared" si="7"/>
        <v>2.8032871540475996</v>
      </c>
      <c r="G26" s="49">
        <f>RS!G19</f>
        <v>0</v>
      </c>
      <c r="H26" s="71">
        <f t="shared" si="8"/>
        <v>0</v>
      </c>
      <c r="I26" s="49">
        <f>RS!I19</f>
        <v>0</v>
      </c>
      <c r="J26" s="31">
        <f t="shared" si="9"/>
        <v>0</v>
      </c>
      <c r="K26" s="49">
        <f>RS!K19</f>
        <v>2439</v>
      </c>
      <c r="L26" s="71">
        <f t="shared" si="10"/>
        <v>2.388249694002448</v>
      </c>
      <c r="M26" s="49">
        <f>RS!M19</f>
        <v>5076795.42</v>
      </c>
      <c r="N26" s="31">
        <f t="shared" si="11"/>
        <v>2.0926492424982897</v>
      </c>
    </row>
    <row r="27" spans="1:14" x14ac:dyDescent="0.25">
      <c r="A27" s="42" t="s">
        <v>39</v>
      </c>
      <c r="B27" s="8" t="s">
        <v>12</v>
      </c>
      <c r="C27" s="49">
        <f>RS!C20</f>
        <v>879</v>
      </c>
      <c r="D27" s="31">
        <f t="shared" si="6"/>
        <v>0.95782935599869234</v>
      </c>
      <c r="E27" s="49">
        <f>RS!E20</f>
        <v>2358999.1999999997</v>
      </c>
      <c r="F27" s="31">
        <f t="shared" si="7"/>
        <v>1.302583934683853</v>
      </c>
      <c r="G27" s="49">
        <f>RS!G20</f>
        <v>0</v>
      </c>
      <c r="H27" s="71">
        <f t="shared" si="8"/>
        <v>0</v>
      </c>
      <c r="I27" s="49">
        <f>RS!I20</f>
        <v>0</v>
      </c>
      <c r="J27" s="31">
        <f t="shared" si="9"/>
        <v>0</v>
      </c>
      <c r="K27" s="49">
        <f>RS!K20</f>
        <v>879</v>
      </c>
      <c r="L27" s="71">
        <f t="shared" si="10"/>
        <v>0.86070991432068544</v>
      </c>
      <c r="M27" s="49">
        <f>RS!M20</f>
        <v>2358999.1999999997</v>
      </c>
      <c r="N27" s="31">
        <f t="shared" si="11"/>
        <v>0.97237676142838769</v>
      </c>
    </row>
    <row r="28" spans="1:14" x14ac:dyDescent="0.25">
      <c r="A28" s="42" t="s">
        <v>40</v>
      </c>
      <c r="B28" s="8" t="s">
        <v>52</v>
      </c>
      <c r="C28" s="49">
        <f>RS!C21</f>
        <v>755</v>
      </c>
      <c r="D28" s="31">
        <f t="shared" si="6"/>
        <v>0.82270894627874036</v>
      </c>
      <c r="E28" s="49">
        <f>RS!E21</f>
        <v>2026356.8199999998</v>
      </c>
      <c r="F28" s="31">
        <f t="shared" si="7"/>
        <v>1.1189066277212218</v>
      </c>
      <c r="G28" s="49">
        <f>RS!G21</f>
        <v>0</v>
      </c>
      <c r="H28" s="71">
        <f t="shared" si="8"/>
        <v>0</v>
      </c>
      <c r="I28" s="49">
        <f>RS!I21</f>
        <v>0</v>
      </c>
      <c r="J28" s="31">
        <f t="shared" si="9"/>
        <v>0</v>
      </c>
      <c r="K28" s="49">
        <f>RS!K21</f>
        <v>755</v>
      </c>
      <c r="L28" s="71">
        <f t="shared" si="10"/>
        <v>0.73929008567931465</v>
      </c>
      <c r="M28" s="49">
        <f>RS!M21</f>
        <v>2026356.8199999998</v>
      </c>
      <c r="N28" s="31">
        <f t="shared" si="11"/>
        <v>0.83526195436180151</v>
      </c>
    </row>
    <row r="29" spans="1:14" x14ac:dyDescent="0.25">
      <c r="A29" s="42" t="s">
        <v>41</v>
      </c>
      <c r="B29" s="8" t="s">
        <v>5</v>
      </c>
      <c r="C29" s="49">
        <f>FBiH!C18</f>
        <v>10216</v>
      </c>
      <c r="D29" s="31">
        <f t="shared" si="6"/>
        <v>11.132178271766373</v>
      </c>
      <c r="E29" s="49">
        <f>FBiH!E18</f>
        <v>23232484</v>
      </c>
      <c r="F29" s="31">
        <f t="shared" si="7"/>
        <v>12.828431828717729</v>
      </c>
      <c r="G29" s="49">
        <f>FBiH!G18</f>
        <v>534</v>
      </c>
      <c r="H29" s="71">
        <f t="shared" si="8"/>
        <v>5.1569290197971993</v>
      </c>
      <c r="I29" s="49">
        <f>FBiH!I18</f>
        <v>2107178</v>
      </c>
      <c r="J29" s="31">
        <f t="shared" si="9"/>
        <v>3.4263144284372653</v>
      </c>
      <c r="K29" s="49">
        <f>FBiH!K18</f>
        <v>10750</v>
      </c>
      <c r="L29" s="71">
        <f t="shared" si="10"/>
        <v>10.526315789473683</v>
      </c>
      <c r="M29" s="49">
        <f>FBiH!M18</f>
        <v>25339662</v>
      </c>
      <c r="N29" s="31">
        <f t="shared" si="11"/>
        <v>10.444979579157968</v>
      </c>
    </row>
    <row r="30" spans="1:14" x14ac:dyDescent="0.25">
      <c r="A30" s="42" t="s">
        <v>42</v>
      </c>
      <c r="B30" s="8" t="s">
        <v>18</v>
      </c>
      <c r="C30" s="49">
        <f>RS!C22</f>
        <v>212</v>
      </c>
      <c r="D30" s="31">
        <f t="shared" si="6"/>
        <v>0.23101231339217612</v>
      </c>
      <c r="E30" s="49">
        <f>RS!E22</f>
        <v>529759.49</v>
      </c>
      <c r="F30" s="31">
        <f t="shared" si="7"/>
        <v>0.29252074393255889</v>
      </c>
      <c r="G30" s="49">
        <f>RS!G22</f>
        <v>0</v>
      </c>
      <c r="H30" s="71">
        <f t="shared" si="8"/>
        <v>0</v>
      </c>
      <c r="I30" s="49">
        <f>RS!I22</f>
        <v>0</v>
      </c>
      <c r="J30" s="31">
        <f t="shared" si="9"/>
        <v>0</v>
      </c>
      <c r="K30" s="49">
        <f>RS!K22</f>
        <v>212</v>
      </c>
      <c r="L30" s="71">
        <f t="shared" si="10"/>
        <v>0.20758873929008567</v>
      </c>
      <c r="M30" s="49">
        <f>RS!M22</f>
        <v>529759.49</v>
      </c>
      <c r="N30" s="31">
        <f t="shared" si="11"/>
        <v>0.21836625346127897</v>
      </c>
    </row>
    <row r="31" spans="1:14" x14ac:dyDescent="0.25">
      <c r="A31" s="42" t="s">
        <v>43</v>
      </c>
      <c r="B31" s="8" t="s">
        <v>17</v>
      </c>
      <c r="C31" s="49">
        <f>RS!C23</f>
        <v>1277</v>
      </c>
      <c r="D31" s="31">
        <f t="shared" si="6"/>
        <v>1.3915222839707966</v>
      </c>
      <c r="E31" s="49">
        <f>RS!E23</f>
        <v>3203330.79</v>
      </c>
      <c r="F31" s="31">
        <f t="shared" si="7"/>
        <v>1.7688040015156152</v>
      </c>
      <c r="G31" s="49">
        <f>RS!G23</f>
        <v>0</v>
      </c>
      <c r="H31" s="71">
        <f t="shared" si="8"/>
        <v>0</v>
      </c>
      <c r="I31" s="49">
        <f>RS!I23</f>
        <v>0</v>
      </c>
      <c r="J31" s="31">
        <f t="shared" si="9"/>
        <v>0</v>
      </c>
      <c r="K31" s="49">
        <f>RS!K23</f>
        <v>1277</v>
      </c>
      <c r="L31" s="71">
        <f t="shared" si="10"/>
        <v>1.2504283965728276</v>
      </c>
      <c r="M31" s="49">
        <f>RS!M23</f>
        <v>3203330.79</v>
      </c>
      <c r="N31" s="31">
        <f t="shared" si="11"/>
        <v>1.3204092732901473</v>
      </c>
    </row>
    <row r="32" spans="1:14" x14ac:dyDescent="0.25">
      <c r="A32" s="42" t="s">
        <v>44</v>
      </c>
      <c r="B32" s="8" t="s">
        <v>6</v>
      </c>
      <c r="C32" s="49">
        <f>FBiH!C19</f>
        <v>5407</v>
      </c>
      <c r="D32" s="31">
        <f t="shared" si="6"/>
        <v>5.8919036722240383</v>
      </c>
      <c r="E32" s="49">
        <f>FBiH!E19</f>
        <v>9052420</v>
      </c>
      <c r="F32" s="31">
        <f t="shared" si="7"/>
        <v>4.9985336417285797</v>
      </c>
      <c r="G32" s="49">
        <f>FBiH!G19</f>
        <v>3035</v>
      </c>
      <c r="H32" s="71">
        <f t="shared" si="8"/>
        <v>29.309512312892323</v>
      </c>
      <c r="I32" s="49">
        <f>FBiH!I19</f>
        <v>5877299</v>
      </c>
      <c r="J32" s="31">
        <f t="shared" si="9"/>
        <v>9.5566081099650404</v>
      </c>
      <c r="K32" s="49">
        <f>FBiH!K19</f>
        <v>8442</v>
      </c>
      <c r="L32" s="71">
        <f t="shared" si="10"/>
        <v>8.2663402692778458</v>
      </c>
      <c r="M32" s="49">
        <f>FBiH!M19</f>
        <v>14929719</v>
      </c>
      <c r="N32" s="31">
        <f t="shared" si="11"/>
        <v>6.1540130281756209</v>
      </c>
    </row>
    <row r="33" spans="1:14" x14ac:dyDescent="0.25">
      <c r="A33" s="42" t="s">
        <v>45</v>
      </c>
      <c r="B33" s="8" t="s">
        <v>7</v>
      </c>
      <c r="C33" s="49">
        <f>FBiH!C20</f>
        <v>8798</v>
      </c>
      <c r="D33" s="31">
        <f t="shared" si="6"/>
        <v>9.5870110057753077</v>
      </c>
      <c r="E33" s="49">
        <f>FBiH!E20</f>
        <v>8642242</v>
      </c>
      <c r="F33" s="31">
        <f t="shared" si="7"/>
        <v>4.7720429870641974</v>
      </c>
      <c r="G33" s="49">
        <f>FBiH!G20</f>
        <v>1795</v>
      </c>
      <c r="H33" s="71">
        <f t="shared" si="8"/>
        <v>17.334620956059872</v>
      </c>
      <c r="I33" s="49">
        <f>FBiH!I20</f>
        <v>16217530</v>
      </c>
      <c r="J33" s="31">
        <f t="shared" si="9"/>
        <v>26.370034725407255</v>
      </c>
      <c r="K33" s="49">
        <f>FBiH!K20</f>
        <v>10593</v>
      </c>
      <c r="L33" s="71">
        <f t="shared" si="10"/>
        <v>10.372582619339045</v>
      </c>
      <c r="M33" s="49">
        <f>FBiH!M20</f>
        <v>24859772</v>
      </c>
      <c r="N33" s="31">
        <f t="shared" si="11"/>
        <v>10.247169472210128</v>
      </c>
    </row>
    <row r="34" spans="1:14" x14ac:dyDescent="0.25">
      <c r="A34" s="42" t="s">
        <v>46</v>
      </c>
      <c r="B34" s="8" t="s">
        <v>56</v>
      </c>
      <c r="C34" s="49">
        <f>FBiH!C21</f>
        <v>100</v>
      </c>
      <c r="D34" s="31">
        <f t="shared" si="6"/>
        <v>0.10896807235480004</v>
      </c>
      <c r="E34" s="49">
        <f>FBiH!E21</f>
        <v>117515</v>
      </c>
      <c r="F34" s="31">
        <f t="shared" si="7"/>
        <v>6.4889022041369496E-2</v>
      </c>
      <c r="G34" s="49">
        <f>FBiH!G21</f>
        <v>1182</v>
      </c>
      <c r="H34" s="71">
        <f t="shared" si="8"/>
        <v>11.41477547078706</v>
      </c>
      <c r="I34" s="49">
        <f>FBiH!I21</f>
        <v>9491215</v>
      </c>
      <c r="J34" s="31">
        <f t="shared" si="9"/>
        <v>15.432909273872545</v>
      </c>
      <c r="K34" s="49">
        <f>FBiH!K21</f>
        <v>1282</v>
      </c>
      <c r="L34" s="71">
        <f t="shared" si="10"/>
        <v>1.2553243574051407</v>
      </c>
      <c r="M34" s="49">
        <f>FBiH!M21</f>
        <v>9608730</v>
      </c>
      <c r="N34" s="31">
        <f t="shared" si="11"/>
        <v>3.960707472406007</v>
      </c>
    </row>
    <row r="35" spans="1:14" x14ac:dyDescent="0.25">
      <c r="A35" s="42" t="s">
        <v>47</v>
      </c>
      <c r="B35" s="8" t="s">
        <v>22</v>
      </c>
      <c r="C35" s="49">
        <f>RS!C24</f>
        <v>3372</v>
      </c>
      <c r="D35" s="31">
        <f t="shared" si="6"/>
        <v>3.6744033998038579</v>
      </c>
      <c r="E35" s="49">
        <f>RS!E24</f>
        <v>7376349.4700000007</v>
      </c>
      <c r="F35" s="31">
        <f t="shared" si="7"/>
        <v>4.073046873536776</v>
      </c>
      <c r="G35" s="49">
        <f>RS!G24</f>
        <v>296</v>
      </c>
      <c r="H35" s="71">
        <f t="shared" si="8"/>
        <v>2.858522452921294</v>
      </c>
      <c r="I35" s="49">
        <f>RS!I24</f>
        <v>1407530.01</v>
      </c>
      <c r="J35" s="31">
        <f t="shared" si="9"/>
        <v>2.2886725192278243</v>
      </c>
      <c r="K35" s="49">
        <f>RS!K24</f>
        <v>3668</v>
      </c>
      <c r="L35" s="71">
        <f t="shared" si="10"/>
        <v>3.5916768665850674</v>
      </c>
      <c r="M35" s="49">
        <f>RS!M24</f>
        <v>8783879.4800000004</v>
      </c>
      <c r="N35" s="31">
        <f t="shared" si="11"/>
        <v>3.620705035228359</v>
      </c>
    </row>
    <row r="36" spans="1:14" ht="15.75" thickBot="1" x14ac:dyDescent="0.3">
      <c r="A36" s="56"/>
      <c r="B36" s="57" t="s">
        <v>51</v>
      </c>
      <c r="C36" s="63">
        <f t="shared" ref="C36:N36" si="12">SUM(C11:C35)</f>
        <v>91770</v>
      </c>
      <c r="D36" s="58">
        <f t="shared" si="12"/>
        <v>100</v>
      </c>
      <c r="E36" s="63">
        <f t="shared" si="12"/>
        <v>181101511.94</v>
      </c>
      <c r="F36" s="58">
        <f t="shared" si="12"/>
        <v>100</v>
      </c>
      <c r="G36" s="63">
        <f t="shared" si="12"/>
        <v>10355</v>
      </c>
      <c r="H36" s="72">
        <f t="shared" si="12"/>
        <v>100</v>
      </c>
      <c r="I36" s="63">
        <f t="shared" si="12"/>
        <v>61499843.169999994</v>
      </c>
      <c r="J36" s="59">
        <f t="shared" si="12"/>
        <v>100.00000000000001</v>
      </c>
      <c r="K36" s="63">
        <f t="shared" si="12"/>
        <v>102125</v>
      </c>
      <c r="L36" s="58">
        <f t="shared" si="12"/>
        <v>99.999999999999986</v>
      </c>
      <c r="M36" s="63">
        <f t="shared" si="12"/>
        <v>242601355.10999995</v>
      </c>
      <c r="N36" s="59">
        <f t="shared" si="12"/>
        <v>100.00000000000003</v>
      </c>
    </row>
    <row r="39" spans="1:14" x14ac:dyDescent="0.25">
      <c r="B39" s="43" t="s">
        <v>62</v>
      </c>
    </row>
    <row r="40" spans="1:14" x14ac:dyDescent="0.25">
      <c r="C40" s="12"/>
      <c r="D40" s="12"/>
      <c r="H40" s="13"/>
      <c r="I40" s="13"/>
    </row>
    <row r="41" spans="1:14" x14ac:dyDescent="0.25">
      <c r="C41" s="36"/>
    </row>
    <row r="42" spans="1:14" x14ac:dyDescent="0.25">
      <c r="B42" s="45"/>
      <c r="C42" s="9"/>
    </row>
    <row r="43" spans="1:14" x14ac:dyDescent="0.25">
      <c r="B43" s="45"/>
    </row>
    <row r="44" spans="1:14" x14ac:dyDescent="0.25">
      <c r="B44" s="45"/>
      <c r="C44" s="9"/>
      <c r="E44" s="37"/>
      <c r="F44" s="37"/>
    </row>
    <row r="45" spans="1:14" x14ac:dyDescent="0.25">
      <c r="B45" s="45"/>
      <c r="C45" s="9"/>
      <c r="D45" s="19"/>
      <c r="I45" s="9"/>
    </row>
    <row r="46" spans="1:14" x14ac:dyDescent="0.25">
      <c r="B46" s="45"/>
      <c r="C46" s="9"/>
      <c r="I46" s="9"/>
    </row>
    <row r="47" spans="1:14" x14ac:dyDescent="0.25">
      <c r="B47" s="45"/>
    </row>
    <row r="48" spans="1:14" x14ac:dyDescent="0.25">
      <c r="B48" s="45"/>
      <c r="C48" s="46"/>
      <c r="D48" s="46"/>
      <c r="E48" s="46"/>
      <c r="F48" s="46"/>
    </row>
    <row r="49" spans="2:6" x14ac:dyDescent="0.25">
      <c r="B49" s="45"/>
      <c r="C49" s="46"/>
      <c r="D49" s="46"/>
      <c r="E49" s="46"/>
      <c r="F49" s="46"/>
    </row>
    <row r="50" spans="2:6" x14ac:dyDescent="0.25">
      <c r="B50" s="45"/>
      <c r="C50" s="46"/>
      <c r="D50" s="47"/>
      <c r="E50" s="46"/>
      <c r="F50" s="46"/>
    </row>
    <row r="51" spans="2:6" x14ac:dyDescent="0.25">
      <c r="B51" s="45"/>
      <c r="C51" s="46"/>
      <c r="D51" s="46"/>
      <c r="E51" s="46"/>
      <c r="F51" s="46"/>
    </row>
    <row r="52" spans="2:6" x14ac:dyDescent="0.25">
      <c r="B52" s="45"/>
      <c r="C52" s="46"/>
      <c r="D52" s="46"/>
      <c r="E52" s="46"/>
      <c r="F52" s="46"/>
    </row>
    <row r="53" spans="2:6" x14ac:dyDescent="0.25">
      <c r="B53" s="45"/>
      <c r="C53" s="46"/>
      <c r="D53" s="46"/>
      <c r="E53" s="46"/>
      <c r="F53" s="46"/>
    </row>
    <row r="54" spans="2:6" x14ac:dyDescent="0.25">
      <c r="B54" s="45"/>
      <c r="C54" s="46"/>
      <c r="D54" s="46"/>
      <c r="E54" s="46"/>
      <c r="F54" s="46"/>
    </row>
    <row r="55" spans="2:6" x14ac:dyDescent="0.25">
      <c r="B55" s="45"/>
      <c r="C55" s="46"/>
      <c r="D55" s="46"/>
      <c r="E55" s="46"/>
      <c r="F55" s="46"/>
    </row>
    <row r="56" spans="2:6" x14ac:dyDescent="0.25">
      <c r="B56" s="45"/>
      <c r="C56" s="46"/>
      <c r="D56" s="46"/>
      <c r="E56" s="46"/>
      <c r="F56" s="46"/>
    </row>
    <row r="57" spans="2:6" x14ac:dyDescent="0.25">
      <c r="B57" s="45"/>
      <c r="C57" s="46"/>
      <c r="D57" s="46"/>
      <c r="E57" s="46"/>
      <c r="F57" s="46"/>
    </row>
    <row r="58" spans="2:6" x14ac:dyDescent="0.25">
      <c r="B58" s="45"/>
      <c r="C58" s="46"/>
      <c r="D58" s="46"/>
      <c r="E58" s="46"/>
      <c r="F58" s="46"/>
    </row>
    <row r="59" spans="2:6" x14ac:dyDescent="0.25">
      <c r="B59" s="45"/>
      <c r="C59" s="46"/>
      <c r="D59" s="46"/>
      <c r="E59" s="46"/>
      <c r="F59" s="46"/>
    </row>
    <row r="60" spans="2:6" x14ac:dyDescent="0.25">
      <c r="B60" s="45"/>
      <c r="C60" s="46"/>
      <c r="D60" s="46"/>
      <c r="E60" s="46"/>
      <c r="F60" s="46"/>
    </row>
    <row r="61" spans="2:6" x14ac:dyDescent="0.25">
      <c r="B61" s="45"/>
      <c r="C61" s="46"/>
      <c r="D61" s="46"/>
      <c r="E61" s="46"/>
      <c r="F61" s="46"/>
    </row>
    <row r="62" spans="2:6" x14ac:dyDescent="0.25">
      <c r="B62" s="45"/>
      <c r="C62" s="46"/>
      <c r="D62" s="46"/>
      <c r="E62" s="46"/>
      <c r="F62" s="46"/>
    </row>
    <row r="63" spans="2:6" x14ac:dyDescent="0.25">
      <c r="B63" s="45"/>
      <c r="C63" s="46"/>
      <c r="D63" s="46"/>
      <c r="E63" s="46"/>
      <c r="F63" s="46"/>
    </row>
    <row r="64" spans="2:6" x14ac:dyDescent="0.25">
      <c r="B64" s="45"/>
      <c r="C64" s="46"/>
      <c r="D64" s="46"/>
      <c r="E64" s="46"/>
      <c r="F64" s="46"/>
    </row>
    <row r="65" spans="2:6" x14ac:dyDescent="0.25">
      <c r="B65" s="45"/>
      <c r="C65" s="46"/>
      <c r="D65" s="46"/>
      <c r="E65" s="46"/>
      <c r="F65" s="46"/>
    </row>
    <row r="66" spans="2:6" x14ac:dyDescent="0.25">
      <c r="B66" s="45"/>
      <c r="C66" s="46"/>
      <c r="D66" s="46"/>
      <c r="E66" s="46"/>
      <c r="F66" s="46"/>
    </row>
    <row r="67" spans="2:6" x14ac:dyDescent="0.25">
      <c r="B67" s="45"/>
      <c r="C67" s="46"/>
      <c r="D67" s="46"/>
      <c r="E67" s="46"/>
      <c r="F67" s="46"/>
    </row>
    <row r="68" spans="2:6" x14ac:dyDescent="0.25">
      <c r="B68" s="45"/>
      <c r="C68" s="46"/>
      <c r="D68" s="46"/>
      <c r="E68" s="46"/>
      <c r="F68" s="46"/>
    </row>
    <row r="69" spans="2:6" x14ac:dyDescent="0.25">
      <c r="B69" s="45"/>
      <c r="C69" s="46"/>
      <c r="D69" s="46"/>
      <c r="E69" s="46"/>
      <c r="F69" s="46"/>
    </row>
    <row r="70" spans="2:6" x14ac:dyDescent="0.25">
      <c r="B70" s="45"/>
      <c r="C70" s="46"/>
      <c r="D70" s="46"/>
      <c r="E70" s="46"/>
      <c r="F70" s="46"/>
    </row>
    <row r="71" spans="2:6" x14ac:dyDescent="0.25">
      <c r="B71" s="45"/>
      <c r="C71" s="46"/>
      <c r="D71" s="46"/>
      <c r="E71" s="46"/>
      <c r="F71" s="46"/>
    </row>
    <row r="72" spans="2:6" x14ac:dyDescent="0.25">
      <c r="B72" s="45"/>
      <c r="C72" s="46"/>
      <c r="D72" s="46"/>
      <c r="E72" s="46"/>
      <c r="F72" s="46"/>
    </row>
    <row r="73" spans="2:6" x14ac:dyDescent="0.25">
      <c r="B73" s="45"/>
      <c r="C73" s="46"/>
      <c r="D73" s="46"/>
      <c r="E73" s="46"/>
      <c r="F73" s="46"/>
    </row>
    <row r="74" spans="2:6" x14ac:dyDescent="0.25">
      <c r="B74" s="45"/>
      <c r="C74" s="46"/>
      <c r="D74" s="46"/>
      <c r="E74" s="46"/>
      <c r="F74" s="46"/>
    </row>
    <row r="75" spans="2:6" x14ac:dyDescent="0.25">
      <c r="E75" s="4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osiguranja&amp;RKvartalno izvješće</oddHeader>
    <oddFooter>&amp;CU izvješće su uključeni podatci zaključno s 30.09.2021.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8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60" t="s">
        <v>61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9"/>
      <c r="K7" s="3"/>
      <c r="L7" s="3"/>
    </row>
    <row r="8" spans="1:14" ht="19.5" customHeight="1" x14ac:dyDescent="0.25">
      <c r="A8" s="4"/>
      <c r="B8" s="73" t="s">
        <v>59</v>
      </c>
      <c r="C8" s="78" t="s">
        <v>53</v>
      </c>
      <c r="D8" s="78"/>
      <c r="E8" s="79"/>
      <c r="F8" s="79"/>
      <c r="G8" s="78" t="s">
        <v>54</v>
      </c>
      <c r="H8" s="78"/>
      <c r="I8" s="78"/>
      <c r="J8" s="78"/>
      <c r="K8" s="78" t="s">
        <v>55</v>
      </c>
      <c r="L8" s="78"/>
      <c r="M8" s="78"/>
      <c r="N8" s="80"/>
    </row>
    <row r="9" spans="1:14" ht="19.5" customHeight="1" x14ac:dyDescent="0.25">
      <c r="A9" s="5"/>
      <c r="B9" s="74"/>
      <c r="C9" s="76" t="s">
        <v>48</v>
      </c>
      <c r="D9" s="76"/>
      <c r="E9" s="76" t="s">
        <v>21</v>
      </c>
      <c r="F9" s="76"/>
      <c r="G9" s="76" t="s">
        <v>48</v>
      </c>
      <c r="H9" s="76"/>
      <c r="I9" s="76" t="s">
        <v>21</v>
      </c>
      <c r="J9" s="76"/>
      <c r="K9" s="76" t="s">
        <v>48</v>
      </c>
      <c r="L9" s="76"/>
      <c r="M9" s="76" t="s">
        <v>21</v>
      </c>
      <c r="N9" s="77"/>
    </row>
    <row r="10" spans="1:14" ht="18.75" customHeight="1" thickBot="1" x14ac:dyDescent="0.3">
      <c r="A10" s="6"/>
      <c r="B10" s="75"/>
      <c r="C10" s="48" t="s">
        <v>58</v>
      </c>
      <c r="D10" s="54" t="s">
        <v>49</v>
      </c>
      <c r="E10" s="48" t="s">
        <v>58</v>
      </c>
      <c r="F10" s="7" t="s">
        <v>49</v>
      </c>
      <c r="G10" s="48" t="s">
        <v>58</v>
      </c>
      <c r="H10" s="54" t="s">
        <v>49</v>
      </c>
      <c r="I10" s="48" t="s">
        <v>58</v>
      </c>
      <c r="J10" s="7" t="s">
        <v>49</v>
      </c>
      <c r="K10" s="48" t="s">
        <v>58</v>
      </c>
      <c r="L10" s="54" t="s">
        <v>49</v>
      </c>
      <c r="M10" s="48" t="s">
        <v>58</v>
      </c>
      <c r="N10" s="11" t="s">
        <v>49</v>
      </c>
    </row>
    <row r="11" spans="1:14" x14ac:dyDescent="0.25">
      <c r="A11" s="42" t="s">
        <v>23</v>
      </c>
      <c r="B11" s="8" t="s">
        <v>50</v>
      </c>
      <c r="C11" s="50">
        <v>13091</v>
      </c>
      <c r="D11" s="31">
        <f t="shared" ref="D11:D21" si="0">C11/C$22*100</f>
        <v>18.501088216173436</v>
      </c>
      <c r="E11" s="51">
        <v>19885257</v>
      </c>
      <c r="F11" s="31">
        <f t="shared" ref="F11:F21" si="1">E11/E$22*100</f>
        <v>15.285692824854769</v>
      </c>
      <c r="G11" s="51">
        <v>414</v>
      </c>
      <c r="H11" s="69">
        <f t="shared" ref="H11:H21" si="2">G11/G$22*100</f>
        <v>4.6642631816133395</v>
      </c>
      <c r="I11" s="51">
        <v>1659836</v>
      </c>
      <c r="J11" s="31">
        <f t="shared" ref="J11:J21" si="3">I11/I$22*100</f>
        <v>3.1146794352618312</v>
      </c>
      <c r="K11" s="51">
        <f t="shared" ref="K11:K21" si="4">C11+G11</f>
        <v>13505</v>
      </c>
      <c r="L11" s="69">
        <f t="shared" ref="L11:L21" si="5">K11/K$22*100</f>
        <v>16.958836677800939</v>
      </c>
      <c r="M11" s="51">
        <f>E11+I11</f>
        <v>21545093</v>
      </c>
      <c r="N11" s="31">
        <f t="shared" ref="N11:N21" si="6">M11/M$22*100</f>
        <v>11.74878871847187</v>
      </c>
    </row>
    <row r="12" spans="1:14" x14ac:dyDescent="0.25">
      <c r="A12" s="42" t="s">
        <v>24</v>
      </c>
      <c r="B12" s="8" t="s">
        <v>0</v>
      </c>
      <c r="C12" s="49">
        <v>9508</v>
      </c>
      <c r="D12" s="31">
        <f t="shared" si="0"/>
        <v>13.437349840300744</v>
      </c>
      <c r="E12" s="51">
        <v>14871610</v>
      </c>
      <c r="F12" s="31">
        <f t="shared" si="1"/>
        <v>11.431728655608445</v>
      </c>
      <c r="G12" s="51">
        <v>0</v>
      </c>
      <c r="H12" s="69">
        <f t="shared" si="2"/>
        <v>0</v>
      </c>
      <c r="I12" s="51">
        <v>0</v>
      </c>
      <c r="J12" s="31">
        <f t="shared" si="3"/>
        <v>0</v>
      </c>
      <c r="K12" s="51">
        <f t="shared" si="4"/>
        <v>9508</v>
      </c>
      <c r="L12" s="69">
        <f t="shared" si="5"/>
        <v>11.939623778787956</v>
      </c>
      <c r="M12" s="51">
        <f t="shared" ref="M12:M21" si="7">E12+I12</f>
        <v>14871610</v>
      </c>
      <c r="N12" s="31">
        <f t="shared" si="6"/>
        <v>8.109661155489718</v>
      </c>
    </row>
    <row r="13" spans="1:14" x14ac:dyDescent="0.25">
      <c r="A13" s="42" t="s">
        <v>25</v>
      </c>
      <c r="B13" s="8" t="s">
        <v>1</v>
      </c>
      <c r="C13" s="49">
        <v>1370</v>
      </c>
      <c r="D13" s="31">
        <f t="shared" si="0"/>
        <v>1.9361768280618445</v>
      </c>
      <c r="E13" s="51">
        <v>3230920</v>
      </c>
      <c r="F13" s="31">
        <f t="shared" si="1"/>
        <v>2.4835912687313906</v>
      </c>
      <c r="G13" s="51">
        <v>0</v>
      </c>
      <c r="H13" s="69">
        <f t="shared" si="2"/>
        <v>0</v>
      </c>
      <c r="I13" s="53">
        <v>0</v>
      </c>
      <c r="J13" s="31">
        <f t="shared" si="3"/>
        <v>0</v>
      </c>
      <c r="K13" s="51">
        <f t="shared" si="4"/>
        <v>1370</v>
      </c>
      <c r="L13" s="69">
        <f t="shared" si="5"/>
        <v>1.7203706959338976</v>
      </c>
      <c r="M13" s="51">
        <f t="shared" si="7"/>
        <v>3230920</v>
      </c>
      <c r="N13" s="31">
        <f t="shared" si="6"/>
        <v>1.7618580920623148</v>
      </c>
    </row>
    <row r="14" spans="1:14" x14ac:dyDescent="0.25">
      <c r="A14" s="42" t="s">
        <v>26</v>
      </c>
      <c r="B14" s="8" t="s">
        <v>20</v>
      </c>
      <c r="C14" s="49">
        <v>5762</v>
      </c>
      <c r="D14" s="31">
        <f t="shared" si="0"/>
        <v>8.143248819921423</v>
      </c>
      <c r="E14" s="51">
        <v>12817163</v>
      </c>
      <c r="F14" s="31">
        <f t="shared" si="1"/>
        <v>9.852486015347651</v>
      </c>
      <c r="G14" s="51">
        <v>0</v>
      </c>
      <c r="H14" s="69">
        <f t="shared" si="2"/>
        <v>0</v>
      </c>
      <c r="I14" s="51">
        <v>0</v>
      </c>
      <c r="J14" s="31">
        <f t="shared" si="3"/>
        <v>0</v>
      </c>
      <c r="K14" s="51">
        <f t="shared" si="4"/>
        <v>5762</v>
      </c>
      <c r="L14" s="69">
        <f t="shared" si="5"/>
        <v>7.2356028831905963</v>
      </c>
      <c r="M14" s="51">
        <f t="shared" si="7"/>
        <v>12817163</v>
      </c>
      <c r="N14" s="31">
        <f t="shared" si="6"/>
        <v>6.9893474146161765</v>
      </c>
    </row>
    <row r="15" spans="1:14" x14ac:dyDescent="0.25">
      <c r="A15" s="42" t="s">
        <v>27</v>
      </c>
      <c r="B15" s="8" t="s">
        <v>2</v>
      </c>
      <c r="C15" s="49">
        <v>5667</v>
      </c>
      <c r="D15" s="31">
        <f t="shared" si="0"/>
        <v>8.008988382939032</v>
      </c>
      <c r="E15" s="51">
        <v>12747809</v>
      </c>
      <c r="F15" s="31">
        <f t="shared" si="1"/>
        <v>9.7991739590752598</v>
      </c>
      <c r="G15" s="51">
        <v>547</v>
      </c>
      <c r="H15" s="69">
        <f t="shared" si="2"/>
        <v>6.162685894547093</v>
      </c>
      <c r="I15" s="53">
        <v>4093958</v>
      </c>
      <c r="J15" s="31">
        <f t="shared" si="3"/>
        <v>7.6823052346289975</v>
      </c>
      <c r="K15" s="51">
        <f t="shared" si="4"/>
        <v>6214</v>
      </c>
      <c r="L15" s="69">
        <f t="shared" si="5"/>
        <v>7.8031996383454301</v>
      </c>
      <c r="M15" s="51">
        <f t="shared" si="7"/>
        <v>16841767</v>
      </c>
      <c r="N15" s="31">
        <f t="shared" si="6"/>
        <v>9.1840105832326575</v>
      </c>
    </row>
    <row r="16" spans="1:14" x14ac:dyDescent="0.25">
      <c r="A16" s="42" t="s">
        <v>28</v>
      </c>
      <c r="B16" s="8" t="s">
        <v>3</v>
      </c>
      <c r="C16" s="49">
        <v>8795</v>
      </c>
      <c r="D16" s="31">
        <f t="shared" si="0"/>
        <v>12.429689929053959</v>
      </c>
      <c r="E16" s="51">
        <v>18477337</v>
      </c>
      <c r="F16" s="31">
        <f t="shared" si="1"/>
        <v>14.203432100642377</v>
      </c>
      <c r="G16" s="51">
        <v>0</v>
      </c>
      <c r="H16" s="69">
        <f t="shared" si="2"/>
        <v>0</v>
      </c>
      <c r="I16" s="51">
        <v>0</v>
      </c>
      <c r="J16" s="31">
        <f t="shared" si="3"/>
        <v>0</v>
      </c>
      <c r="K16" s="51">
        <f t="shared" si="4"/>
        <v>8795</v>
      </c>
      <c r="L16" s="69">
        <f t="shared" si="5"/>
        <v>11.04427756988221</v>
      </c>
      <c r="M16" s="51">
        <f t="shared" si="7"/>
        <v>18477337</v>
      </c>
      <c r="N16" s="31">
        <f t="shared" si="6"/>
        <v>10.075905845150118</v>
      </c>
    </row>
    <row r="17" spans="1:20" x14ac:dyDescent="0.25">
      <c r="A17" s="42" t="s">
        <v>29</v>
      </c>
      <c r="B17" s="8" t="s">
        <v>4</v>
      </c>
      <c r="C17" s="50">
        <v>2044</v>
      </c>
      <c r="D17" s="31">
        <f t="shared" si="0"/>
        <v>2.8887192967579636</v>
      </c>
      <c r="E17" s="51">
        <v>7015892</v>
      </c>
      <c r="F17" s="31">
        <f t="shared" si="1"/>
        <v>5.3930794057303837</v>
      </c>
      <c r="G17" s="51">
        <v>1369</v>
      </c>
      <c r="H17" s="69">
        <f t="shared" si="2"/>
        <v>15.423614240648941</v>
      </c>
      <c r="I17" s="51">
        <v>13843733</v>
      </c>
      <c r="J17" s="31">
        <f t="shared" si="3"/>
        <v>25.977741465033638</v>
      </c>
      <c r="K17" s="51">
        <f t="shared" si="4"/>
        <v>3413</v>
      </c>
      <c r="L17" s="69">
        <f t="shared" si="5"/>
        <v>4.2858577994324039</v>
      </c>
      <c r="M17" s="51">
        <f t="shared" si="7"/>
        <v>20859625</v>
      </c>
      <c r="N17" s="31">
        <f t="shared" si="6"/>
        <v>11.374995079926265</v>
      </c>
    </row>
    <row r="18" spans="1:20" x14ac:dyDescent="0.25">
      <c r="A18" s="42" t="s">
        <v>30</v>
      </c>
      <c r="B18" s="8" t="s">
        <v>5</v>
      </c>
      <c r="C18" s="49">
        <v>10216</v>
      </c>
      <c r="D18" s="31">
        <f t="shared" si="0"/>
        <v>14.43794341275898</v>
      </c>
      <c r="E18" s="51">
        <v>23232484</v>
      </c>
      <c r="F18" s="31">
        <f t="shared" si="1"/>
        <v>17.858688674848565</v>
      </c>
      <c r="G18" s="51">
        <v>534</v>
      </c>
      <c r="H18" s="69">
        <f t="shared" si="2"/>
        <v>6.0162235241099591</v>
      </c>
      <c r="I18" s="51">
        <v>2107178</v>
      </c>
      <c r="J18" s="31">
        <f t="shared" si="3"/>
        <v>3.9541159385843869</v>
      </c>
      <c r="K18" s="51">
        <f t="shared" si="4"/>
        <v>10750</v>
      </c>
      <c r="L18" s="69">
        <f t="shared" si="5"/>
        <v>13.499259110430216</v>
      </c>
      <c r="M18" s="51">
        <f t="shared" si="7"/>
        <v>25339662</v>
      </c>
      <c r="N18" s="31">
        <f t="shared" si="6"/>
        <v>13.818011137640035</v>
      </c>
    </row>
    <row r="19" spans="1:20" x14ac:dyDescent="0.25">
      <c r="A19" s="42" t="s">
        <v>31</v>
      </c>
      <c r="B19" s="8" t="s">
        <v>6</v>
      </c>
      <c r="C19" s="49">
        <v>5407</v>
      </c>
      <c r="D19" s="31">
        <f t="shared" si="0"/>
        <v>7.6415387659345937</v>
      </c>
      <c r="E19" s="51">
        <v>9052420</v>
      </c>
      <c r="F19" s="31">
        <f t="shared" si="1"/>
        <v>6.9585478046158418</v>
      </c>
      <c r="G19" s="51">
        <v>3035</v>
      </c>
      <c r="H19" s="69">
        <f t="shared" si="2"/>
        <v>34.193330328977019</v>
      </c>
      <c r="I19" s="51">
        <v>5877299</v>
      </c>
      <c r="J19" s="31">
        <f t="shared" si="3"/>
        <v>11.02874159265429</v>
      </c>
      <c r="K19" s="51">
        <f t="shared" si="4"/>
        <v>8442</v>
      </c>
      <c r="L19" s="69">
        <f t="shared" si="5"/>
        <v>10.600999573046689</v>
      </c>
      <c r="M19" s="51">
        <f t="shared" si="7"/>
        <v>14929719</v>
      </c>
      <c r="N19" s="31">
        <f t="shared" si="6"/>
        <v>8.1413486661280654</v>
      </c>
    </row>
    <row r="20" spans="1:20" x14ac:dyDescent="0.25">
      <c r="A20" s="42" t="s">
        <v>32</v>
      </c>
      <c r="B20" s="8" t="s">
        <v>7</v>
      </c>
      <c r="C20" s="49">
        <v>8798</v>
      </c>
      <c r="D20" s="31">
        <f t="shared" si="0"/>
        <v>12.433929732327087</v>
      </c>
      <c r="E20" s="51">
        <v>8642242</v>
      </c>
      <c r="F20" s="31">
        <f t="shared" si="1"/>
        <v>6.6432461260147919</v>
      </c>
      <c r="G20" s="51">
        <v>1795</v>
      </c>
      <c r="H20" s="69">
        <f t="shared" si="2"/>
        <v>20.223073456511941</v>
      </c>
      <c r="I20" s="51">
        <v>16217530</v>
      </c>
      <c r="J20" s="31">
        <f t="shared" si="3"/>
        <v>30.432167504344893</v>
      </c>
      <c r="K20" s="51">
        <f t="shared" si="4"/>
        <v>10593</v>
      </c>
      <c r="L20" s="69">
        <f t="shared" si="5"/>
        <v>13.30210714016626</v>
      </c>
      <c r="M20" s="51">
        <f t="shared" si="7"/>
        <v>24859772</v>
      </c>
      <c r="N20" s="31">
        <f t="shared" si="6"/>
        <v>13.556321563215478</v>
      </c>
    </row>
    <row r="21" spans="1:20" x14ac:dyDescent="0.25">
      <c r="A21" s="42" t="s">
        <v>33</v>
      </c>
      <c r="B21" s="8" t="s">
        <v>56</v>
      </c>
      <c r="C21" s="49">
        <v>100</v>
      </c>
      <c r="D21" s="31">
        <f t="shared" si="0"/>
        <v>0.14132677577093758</v>
      </c>
      <c r="E21" s="20">
        <v>117515</v>
      </c>
      <c r="F21" s="31">
        <f t="shared" si="1"/>
        <v>9.0333164530526713E-2</v>
      </c>
      <c r="G21" s="51">
        <v>1182</v>
      </c>
      <c r="H21" s="69">
        <f t="shared" si="2"/>
        <v>13.31680937359171</v>
      </c>
      <c r="I21" s="51">
        <v>9491215</v>
      </c>
      <c r="J21" s="31">
        <f t="shared" si="3"/>
        <v>17.810248829491961</v>
      </c>
      <c r="K21" s="51">
        <f t="shared" si="4"/>
        <v>1282</v>
      </c>
      <c r="L21" s="69">
        <f t="shared" si="5"/>
        <v>1.6098651329833993</v>
      </c>
      <c r="M21" s="51">
        <f t="shared" si="7"/>
        <v>9608730</v>
      </c>
      <c r="N21" s="31">
        <f t="shared" si="6"/>
        <v>5.239751744067302</v>
      </c>
    </row>
    <row r="22" spans="1:20" ht="15.75" thickBot="1" x14ac:dyDescent="0.3">
      <c r="A22" s="56"/>
      <c r="B22" s="57" t="s">
        <v>51</v>
      </c>
      <c r="C22" s="63">
        <f>SUM(C11:C21)</f>
        <v>70758</v>
      </c>
      <c r="D22" s="58">
        <f t="shared" ref="D22:N22" si="8">SUM(D11:D21)</f>
        <v>100</v>
      </c>
      <c r="E22" s="63">
        <f t="shared" si="8"/>
        <v>130090649</v>
      </c>
      <c r="F22" s="58">
        <f t="shared" si="8"/>
        <v>100</v>
      </c>
      <c r="G22" s="63">
        <v>8876</v>
      </c>
      <c r="H22" s="58">
        <f t="shared" si="8"/>
        <v>100</v>
      </c>
      <c r="I22" s="63">
        <v>53290749</v>
      </c>
      <c r="J22" s="59">
        <f t="shared" si="8"/>
        <v>100</v>
      </c>
      <c r="K22" s="63">
        <f t="shared" si="8"/>
        <v>79634</v>
      </c>
      <c r="L22" s="58">
        <f t="shared" si="8"/>
        <v>100.00000000000001</v>
      </c>
      <c r="M22" s="63">
        <f>SUM(M11:M21)</f>
        <v>183381398</v>
      </c>
      <c r="N22" s="59">
        <f t="shared" si="8"/>
        <v>100.00000000000001</v>
      </c>
    </row>
    <row r="23" spans="1:20" x14ac:dyDescent="0.25">
      <c r="K23" s="65"/>
      <c r="L23" s="65"/>
      <c r="M23" s="66"/>
    </row>
    <row r="24" spans="1:20" x14ac:dyDescent="0.25">
      <c r="K24" s="65"/>
      <c r="L24" s="65"/>
      <c r="M24" s="65"/>
    </row>
    <row r="25" spans="1:20" x14ac:dyDescent="0.25">
      <c r="B25" t="s">
        <v>63</v>
      </c>
      <c r="C25" s="21"/>
      <c r="D25" s="21"/>
      <c r="E25" s="14"/>
      <c r="F25" s="14"/>
      <c r="G25" s="14"/>
      <c r="H25" s="22"/>
      <c r="I25" s="22"/>
      <c r="J25" s="40"/>
      <c r="K25" s="23"/>
      <c r="L25" s="67"/>
      <c r="M25" s="68"/>
      <c r="N25" s="22"/>
      <c r="O25" s="14"/>
      <c r="P25" s="14"/>
      <c r="Q25" s="14"/>
      <c r="R25" s="22"/>
      <c r="S25" s="22"/>
      <c r="T25" s="14"/>
    </row>
    <row r="26" spans="1:20" x14ac:dyDescent="0.25">
      <c r="B26" s="24"/>
      <c r="C26" s="14"/>
      <c r="D26" s="25"/>
      <c r="E26" s="26"/>
      <c r="F26" s="14"/>
      <c r="G26" s="14"/>
      <c r="H26" s="14"/>
      <c r="I26" s="14"/>
      <c r="J26" s="40"/>
      <c r="K26" s="67"/>
      <c r="L26" s="67"/>
      <c r="M26" s="67"/>
      <c r="N26" s="14"/>
      <c r="O26" s="14"/>
      <c r="P26" s="14"/>
      <c r="Q26" s="14"/>
      <c r="R26" s="17"/>
      <c r="S26" s="17"/>
      <c r="T26" s="17"/>
    </row>
    <row r="27" spans="1:20" ht="15.75" x14ac:dyDescent="0.25">
      <c r="B27" s="18"/>
      <c r="C27" s="50"/>
      <c r="D27" s="15"/>
      <c r="E27" s="51"/>
      <c r="F27" s="17"/>
      <c r="G27" s="14"/>
      <c r="H27" s="27"/>
      <c r="I27" s="27"/>
      <c r="J27" s="41"/>
      <c r="K27" s="16"/>
      <c r="L27" s="17"/>
      <c r="M27" s="14"/>
      <c r="N27" s="14"/>
      <c r="O27" s="14"/>
      <c r="P27" s="14"/>
      <c r="Q27" s="14"/>
      <c r="R27" s="25"/>
      <c r="S27" s="25"/>
      <c r="T27" s="14"/>
    </row>
    <row r="28" spans="1:20" x14ac:dyDescent="0.25">
      <c r="B28" s="18"/>
      <c r="C28" s="49"/>
      <c r="D28" s="15"/>
      <c r="E28" s="51"/>
      <c r="F28" s="17"/>
      <c r="G28" s="14"/>
      <c r="H28" s="14"/>
      <c r="I28" s="15"/>
      <c r="J28" s="40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49"/>
      <c r="D29" s="15"/>
      <c r="E29" s="51"/>
      <c r="F29" s="17"/>
      <c r="G29" s="14"/>
      <c r="H29" s="24"/>
      <c r="I29" s="15"/>
      <c r="J29" s="40"/>
      <c r="K29" s="16"/>
      <c r="L29" s="17"/>
      <c r="M29" s="14"/>
      <c r="N29" s="14"/>
      <c r="O29" s="14"/>
      <c r="P29" s="14"/>
      <c r="Q29" s="14"/>
      <c r="R29" s="14"/>
      <c r="S29" s="28"/>
      <c r="T29" s="26"/>
    </row>
    <row r="30" spans="1:20" x14ac:dyDescent="0.25">
      <c r="B30" s="18"/>
      <c r="C30" s="49"/>
      <c r="D30" s="15"/>
      <c r="E30" s="51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9"/>
      <c r="D31" s="15"/>
      <c r="E31" s="51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49"/>
      <c r="D32" s="15"/>
      <c r="E32" s="51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50"/>
      <c r="D33" s="15"/>
      <c r="E33" s="51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9"/>
      <c r="D34" s="15"/>
      <c r="E34" s="51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9"/>
      <c r="D35" s="15"/>
      <c r="E35" s="51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49"/>
      <c r="D36" s="15"/>
      <c r="E36" s="51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49"/>
      <c r="D37" s="15"/>
      <c r="E37" s="20"/>
      <c r="F37" s="17"/>
      <c r="G37" s="14"/>
      <c r="H37" s="18"/>
      <c r="I37" s="15"/>
      <c r="J37" s="40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0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0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29"/>
      <c r="C40" s="14"/>
      <c r="D40" s="14"/>
      <c r="E40" s="26"/>
      <c r="F40" s="14"/>
      <c r="G40" s="14"/>
      <c r="H40" s="29"/>
      <c r="I40" s="15"/>
      <c r="J40" s="40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0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0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0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0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0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0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0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0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count="1">
    <dataValidation type="decimal" allowBlank="1" showInputMessage="1" showErrorMessage="1" errorTitle="Microsoft Excel" error="Neočekivana vrsta podatka!_x000a_Mollimo unesite broj." sqref="K30:L36 E12:E15 L27:L29 K41:L47 R26:T26 F27:F39 E38:E39 E28:E3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osiguranja&amp;RKvartalno izvješće</oddHeader>
    <oddFooter>&amp;CU izvješće su uključeni podatci zaključno s 30.09.2021.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60" t="s">
        <v>65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73" t="s">
        <v>59</v>
      </c>
      <c r="C8" s="78" t="s">
        <v>53</v>
      </c>
      <c r="D8" s="78"/>
      <c r="E8" s="79"/>
      <c r="F8" s="79"/>
      <c r="G8" s="78" t="s">
        <v>54</v>
      </c>
      <c r="H8" s="78"/>
      <c r="I8" s="78"/>
      <c r="J8" s="78"/>
      <c r="K8" s="78" t="s">
        <v>55</v>
      </c>
      <c r="L8" s="78"/>
      <c r="M8" s="78"/>
      <c r="N8" s="80"/>
    </row>
    <row r="9" spans="1:14" ht="19.5" customHeight="1" x14ac:dyDescent="0.25">
      <c r="A9" s="5"/>
      <c r="B9" s="74"/>
      <c r="C9" s="76" t="s">
        <v>48</v>
      </c>
      <c r="D9" s="76"/>
      <c r="E9" s="76" t="s">
        <v>21</v>
      </c>
      <c r="F9" s="76"/>
      <c r="G9" s="76" t="s">
        <v>48</v>
      </c>
      <c r="H9" s="76"/>
      <c r="I9" s="76" t="s">
        <v>21</v>
      </c>
      <c r="J9" s="76"/>
      <c r="K9" s="76" t="s">
        <v>48</v>
      </c>
      <c r="L9" s="76"/>
      <c r="M9" s="76" t="s">
        <v>21</v>
      </c>
      <c r="N9" s="77"/>
    </row>
    <row r="10" spans="1:14" ht="18.75" customHeight="1" thickBot="1" x14ac:dyDescent="0.3">
      <c r="A10" s="6"/>
      <c r="B10" s="75"/>
      <c r="C10" s="48" t="s">
        <v>58</v>
      </c>
      <c r="D10" s="54" t="s">
        <v>49</v>
      </c>
      <c r="E10" s="62" t="s">
        <v>58</v>
      </c>
      <c r="F10" s="7" t="s">
        <v>49</v>
      </c>
      <c r="G10" s="48" t="s">
        <v>58</v>
      </c>
      <c r="H10" s="54" t="s">
        <v>49</v>
      </c>
      <c r="I10" s="48" t="s">
        <v>58</v>
      </c>
      <c r="J10" s="7" t="s">
        <v>49</v>
      </c>
      <c r="K10" s="48" t="s">
        <v>58</v>
      </c>
      <c r="L10" s="54" t="s">
        <v>49</v>
      </c>
      <c r="M10" s="48" t="s">
        <v>58</v>
      </c>
      <c r="N10" s="11" t="s">
        <v>49</v>
      </c>
    </row>
    <row r="11" spans="1:14" x14ac:dyDescent="0.25">
      <c r="A11" s="55" t="s">
        <v>23</v>
      </c>
      <c r="B11" s="10" t="s">
        <v>9</v>
      </c>
      <c r="C11" s="50">
        <v>1457</v>
      </c>
      <c r="D11" s="31">
        <f>C11/C$25*100</f>
        <v>6.9341328764515513</v>
      </c>
      <c r="E11" s="51">
        <v>4372627.03</v>
      </c>
      <c r="F11" s="31">
        <f t="shared" ref="F11:F24" si="0">E11/E$25*100</f>
        <v>8.571952674361091</v>
      </c>
      <c r="G11" s="51">
        <v>0</v>
      </c>
      <c r="H11" s="69">
        <f t="shared" ref="H11:H24" si="1">G11/G$25*100</f>
        <v>0</v>
      </c>
      <c r="I11" s="64">
        <v>0</v>
      </c>
      <c r="J11" s="31">
        <f t="shared" ref="J11:J24" si="2">I11/I$25*100</f>
        <v>0</v>
      </c>
      <c r="K11" s="51">
        <f>C11+G11</f>
        <v>1457</v>
      </c>
      <c r="L11" s="69">
        <f t="shared" ref="L11:L24" si="3">K11/K$25*100</f>
        <v>6.4781468142812688</v>
      </c>
      <c r="M11" s="51">
        <f t="shared" ref="M11:M24" si="4">E11+I11</f>
        <v>4372627.03</v>
      </c>
      <c r="N11" s="31">
        <f t="shared" ref="N11:N24" si="5">M11/M$25*100</f>
        <v>7.3837051618898055</v>
      </c>
    </row>
    <row r="12" spans="1:14" x14ac:dyDescent="0.25">
      <c r="A12" s="55" t="s">
        <v>24</v>
      </c>
      <c r="B12" s="10" t="s">
        <v>10</v>
      </c>
      <c r="C12" s="49">
        <v>2357</v>
      </c>
      <c r="D12" s="31">
        <f t="shared" ref="D12:D24" si="6">C12/C$25*100</f>
        <v>11.2173995811917</v>
      </c>
      <c r="E12" s="51">
        <v>5864469.2199999997</v>
      </c>
      <c r="F12" s="31">
        <f t="shared" si="0"/>
        <v>11.496510511688278</v>
      </c>
      <c r="G12" s="51">
        <v>0</v>
      </c>
      <c r="H12" s="69">
        <f t="shared" si="1"/>
        <v>0</v>
      </c>
      <c r="I12" s="64">
        <v>0</v>
      </c>
      <c r="J12" s="31">
        <f t="shared" si="2"/>
        <v>0</v>
      </c>
      <c r="K12" s="51">
        <f t="shared" ref="K12:K24" si="7">C12+G12</f>
        <v>2357</v>
      </c>
      <c r="L12" s="69">
        <f t="shared" si="3"/>
        <v>10.479747454537371</v>
      </c>
      <c r="M12" s="51">
        <f t="shared" si="4"/>
        <v>5864469.2199999997</v>
      </c>
      <c r="N12" s="31">
        <f t="shared" si="5"/>
        <v>9.9028596206289929</v>
      </c>
    </row>
    <row r="13" spans="1:14" x14ac:dyDescent="0.25">
      <c r="A13" s="55" t="s">
        <v>25</v>
      </c>
      <c r="B13" s="10" t="s">
        <v>11</v>
      </c>
      <c r="C13" s="49">
        <v>3334</v>
      </c>
      <c r="D13" s="31">
        <f t="shared" si="6"/>
        <v>15.867123548448506</v>
      </c>
      <c r="E13" s="51">
        <v>7617349.4699999997</v>
      </c>
      <c r="F13" s="31">
        <f t="shared" si="0"/>
        <v>14.9327986843894</v>
      </c>
      <c r="G13" s="51">
        <v>2</v>
      </c>
      <c r="H13" s="69">
        <f t="shared" si="1"/>
        <v>0.13522650439486139</v>
      </c>
      <c r="I13" s="64">
        <v>2465</v>
      </c>
      <c r="J13" s="31">
        <f t="shared" si="2"/>
        <v>3.002767356486544E-2</v>
      </c>
      <c r="K13" s="51">
        <f t="shared" si="7"/>
        <v>3336</v>
      </c>
      <c r="L13" s="69">
        <f t="shared" si="3"/>
        <v>14.832599706549288</v>
      </c>
      <c r="M13" s="51">
        <f t="shared" si="4"/>
        <v>7619814.4699999997</v>
      </c>
      <c r="N13" s="31">
        <f t="shared" si="5"/>
        <v>12.866970598857966</v>
      </c>
    </row>
    <row r="14" spans="1:14" x14ac:dyDescent="0.25">
      <c r="A14" s="55" t="s">
        <v>26</v>
      </c>
      <c r="B14" s="10" t="s">
        <v>19</v>
      </c>
      <c r="C14" s="49">
        <v>948</v>
      </c>
      <c r="D14" s="31">
        <f t="shared" si="6"/>
        <v>4.5117075956596233</v>
      </c>
      <c r="E14" s="51">
        <v>2381311.02</v>
      </c>
      <c r="F14" s="31">
        <f t="shared" si="0"/>
        <v>4.668242963858396</v>
      </c>
      <c r="G14" s="51">
        <v>0</v>
      </c>
      <c r="H14" s="69">
        <f t="shared" si="1"/>
        <v>0</v>
      </c>
      <c r="I14" s="64">
        <v>0</v>
      </c>
      <c r="J14" s="31">
        <f t="shared" si="2"/>
        <v>0</v>
      </c>
      <c r="K14" s="51">
        <f t="shared" si="7"/>
        <v>948</v>
      </c>
      <c r="L14" s="69">
        <f t="shared" si="3"/>
        <v>4.2150193410697607</v>
      </c>
      <c r="M14" s="51">
        <f t="shared" si="4"/>
        <v>2381311.02</v>
      </c>
      <c r="N14" s="31">
        <f t="shared" si="5"/>
        <v>4.0211292547489643</v>
      </c>
    </row>
    <row r="15" spans="1:14" x14ac:dyDescent="0.25">
      <c r="A15" s="55" t="s">
        <v>27</v>
      </c>
      <c r="B15" s="10" t="s">
        <v>13</v>
      </c>
      <c r="C15" s="49">
        <v>973</v>
      </c>
      <c r="D15" s="31">
        <f t="shared" si="6"/>
        <v>4.6306872263468497</v>
      </c>
      <c r="E15" s="51">
        <v>2693579.54</v>
      </c>
      <c r="F15" s="31">
        <f t="shared" si="0"/>
        <v>5.28040379000889</v>
      </c>
      <c r="G15" s="51">
        <v>1181</v>
      </c>
      <c r="H15" s="69">
        <f t="shared" si="1"/>
        <v>79.851250845165652</v>
      </c>
      <c r="I15" s="64">
        <v>6799099.1600000001</v>
      </c>
      <c r="J15" s="31">
        <f t="shared" si="2"/>
        <v>82.823987874900936</v>
      </c>
      <c r="K15" s="51">
        <f t="shared" si="7"/>
        <v>2154</v>
      </c>
      <c r="L15" s="69">
        <f t="shared" si="3"/>
        <v>9.5771641990129392</v>
      </c>
      <c r="M15" s="51">
        <f t="shared" si="4"/>
        <v>9492678.6999999993</v>
      </c>
      <c r="N15" s="31">
        <f t="shared" si="5"/>
        <v>16.029526469206179</v>
      </c>
    </row>
    <row r="16" spans="1:14" x14ac:dyDescent="0.25">
      <c r="A16" s="55" t="s">
        <v>28</v>
      </c>
      <c r="B16" s="10" t="s">
        <v>14</v>
      </c>
      <c r="C16" s="49">
        <v>358</v>
      </c>
      <c r="D16" s="31">
        <f t="shared" si="6"/>
        <v>1.7037883114410814</v>
      </c>
      <c r="E16" s="51">
        <v>1163715.25</v>
      </c>
      <c r="F16" s="31">
        <f t="shared" si="0"/>
        <v>2.2813086917756817</v>
      </c>
      <c r="G16" s="51">
        <v>0</v>
      </c>
      <c r="H16" s="69">
        <f t="shared" si="1"/>
        <v>0</v>
      </c>
      <c r="I16" s="64">
        <v>0</v>
      </c>
      <c r="J16" s="31">
        <f t="shared" si="2"/>
        <v>0</v>
      </c>
      <c r="K16" s="51">
        <f t="shared" si="7"/>
        <v>358</v>
      </c>
      <c r="L16" s="69">
        <f t="shared" si="3"/>
        <v>1.5917478102352052</v>
      </c>
      <c r="M16" s="51">
        <f t="shared" si="4"/>
        <v>1163715.25</v>
      </c>
      <c r="N16" s="31">
        <f t="shared" si="5"/>
        <v>1.9650727673416239</v>
      </c>
    </row>
    <row r="17" spans="1:14" x14ac:dyDescent="0.25">
      <c r="A17" s="55" t="s">
        <v>29</v>
      </c>
      <c r="B17" s="10" t="s">
        <v>15</v>
      </c>
      <c r="C17" s="50">
        <v>1528</v>
      </c>
      <c r="D17" s="31">
        <f t="shared" si="6"/>
        <v>7.2720350276032741</v>
      </c>
      <c r="E17" s="51">
        <v>3177670.02</v>
      </c>
      <c r="F17" s="31">
        <f t="shared" si="0"/>
        <v>6.2293986748227326</v>
      </c>
      <c r="G17" s="51">
        <v>0</v>
      </c>
      <c r="H17" s="69">
        <f t="shared" si="1"/>
        <v>0</v>
      </c>
      <c r="I17" s="64">
        <v>0</v>
      </c>
      <c r="J17" s="31">
        <f t="shared" si="2"/>
        <v>0</v>
      </c>
      <c r="K17" s="51">
        <f t="shared" si="7"/>
        <v>1528</v>
      </c>
      <c r="L17" s="69">
        <f t="shared" si="3"/>
        <v>6.7938286425681378</v>
      </c>
      <c r="M17" s="51">
        <f t="shared" si="4"/>
        <v>3177670.02</v>
      </c>
      <c r="N17" s="31">
        <f t="shared" si="5"/>
        <v>5.3658769358740583</v>
      </c>
    </row>
    <row r="18" spans="1:14" x14ac:dyDescent="0.25">
      <c r="A18" s="55" t="s">
        <v>30</v>
      </c>
      <c r="B18" s="10" t="s">
        <v>16</v>
      </c>
      <c r="C18" s="49">
        <v>1123</v>
      </c>
      <c r="D18" s="31">
        <f t="shared" si="6"/>
        <v>5.344565010470208</v>
      </c>
      <c r="E18" s="51">
        <v>3168550.2</v>
      </c>
      <c r="F18" s="31">
        <f t="shared" si="0"/>
        <v>6.2115204828565886</v>
      </c>
      <c r="G18" s="51">
        <v>0</v>
      </c>
      <c r="H18" s="69">
        <f t="shared" si="1"/>
        <v>0</v>
      </c>
      <c r="I18" s="64">
        <v>0</v>
      </c>
      <c r="J18" s="31">
        <f t="shared" si="2"/>
        <v>0</v>
      </c>
      <c r="K18" s="51">
        <f t="shared" si="7"/>
        <v>1123</v>
      </c>
      <c r="L18" s="69">
        <f t="shared" si="3"/>
        <v>4.9931083544528923</v>
      </c>
      <c r="M18" s="51">
        <f t="shared" si="4"/>
        <v>3168550.2</v>
      </c>
      <c r="N18" s="31">
        <f t="shared" si="5"/>
        <v>5.3504770260378187</v>
      </c>
    </row>
    <row r="19" spans="1:14" x14ac:dyDescent="0.25">
      <c r="A19" s="55" t="s">
        <v>31</v>
      </c>
      <c r="B19" s="10" t="s">
        <v>8</v>
      </c>
      <c r="C19" s="49">
        <v>2439</v>
      </c>
      <c r="D19" s="31">
        <f t="shared" si="6"/>
        <v>11.607652769845803</v>
      </c>
      <c r="E19" s="51">
        <v>5076795.42</v>
      </c>
      <c r="F19" s="31">
        <f t="shared" si="0"/>
        <v>9.9523809780897636</v>
      </c>
      <c r="G19" s="51">
        <v>0</v>
      </c>
      <c r="H19" s="69">
        <f t="shared" si="1"/>
        <v>0</v>
      </c>
      <c r="I19" s="64">
        <v>0</v>
      </c>
      <c r="J19" s="31">
        <f t="shared" si="2"/>
        <v>0</v>
      </c>
      <c r="K19" s="51">
        <f t="shared" si="7"/>
        <v>2439</v>
      </c>
      <c r="L19" s="69">
        <f t="shared" si="3"/>
        <v>10.844337735094038</v>
      </c>
      <c r="M19" s="51">
        <f t="shared" si="4"/>
        <v>5076795.42</v>
      </c>
      <c r="N19" s="31">
        <f t="shared" si="5"/>
        <v>8.5727779413449134</v>
      </c>
    </row>
    <row r="20" spans="1:14" x14ac:dyDescent="0.25">
      <c r="A20" s="55" t="s">
        <v>32</v>
      </c>
      <c r="B20" s="10" t="s">
        <v>12</v>
      </c>
      <c r="C20" s="49">
        <v>879</v>
      </c>
      <c r="D20" s="31">
        <f t="shared" si="6"/>
        <v>4.1833238149628782</v>
      </c>
      <c r="E20" s="51">
        <v>2358999.1999999997</v>
      </c>
      <c r="F20" s="31">
        <f t="shared" si="0"/>
        <v>4.6245036136218713</v>
      </c>
      <c r="G20" s="51">
        <v>0</v>
      </c>
      <c r="H20" s="69">
        <f t="shared" si="1"/>
        <v>0</v>
      </c>
      <c r="I20" s="64">
        <v>0</v>
      </c>
      <c r="J20" s="31">
        <f t="shared" si="2"/>
        <v>0</v>
      </c>
      <c r="K20" s="51">
        <f t="shared" si="7"/>
        <v>879</v>
      </c>
      <c r="L20" s="69">
        <f t="shared" si="3"/>
        <v>3.9082299586501263</v>
      </c>
      <c r="M20" s="51">
        <f t="shared" si="4"/>
        <v>2358999.1999999997</v>
      </c>
      <c r="N20" s="31">
        <f t="shared" si="5"/>
        <v>3.9834530707582259</v>
      </c>
    </row>
    <row r="21" spans="1:14" x14ac:dyDescent="0.25">
      <c r="A21" s="55" t="s">
        <v>33</v>
      </c>
      <c r="B21" s="10" t="s">
        <v>52</v>
      </c>
      <c r="C21" s="49">
        <v>755</v>
      </c>
      <c r="D21" s="31">
        <f t="shared" si="6"/>
        <v>3.5931848467542356</v>
      </c>
      <c r="E21" s="20">
        <v>2026356.8199999998</v>
      </c>
      <c r="F21" s="31">
        <f t="shared" si="0"/>
        <v>3.972402549597017</v>
      </c>
      <c r="G21" s="51">
        <v>0</v>
      </c>
      <c r="H21" s="69">
        <f t="shared" si="1"/>
        <v>0</v>
      </c>
      <c r="I21" s="64">
        <v>0</v>
      </c>
      <c r="J21" s="31">
        <f t="shared" si="2"/>
        <v>0</v>
      </c>
      <c r="K21" s="51">
        <f t="shared" si="7"/>
        <v>755</v>
      </c>
      <c r="L21" s="69">
        <f t="shared" si="3"/>
        <v>3.3568983148815081</v>
      </c>
      <c r="M21" s="51">
        <f t="shared" si="4"/>
        <v>2026356.8199999998</v>
      </c>
      <c r="N21" s="31">
        <f t="shared" si="5"/>
        <v>3.4217465173709569</v>
      </c>
    </row>
    <row r="22" spans="1:14" x14ac:dyDescent="0.25">
      <c r="A22" s="55" t="s">
        <v>34</v>
      </c>
      <c r="B22" s="10" t="s">
        <v>18</v>
      </c>
      <c r="C22" s="49">
        <v>212</v>
      </c>
      <c r="D22" s="31">
        <f t="shared" si="6"/>
        <v>1.0089472682276794</v>
      </c>
      <c r="E22" s="51">
        <v>529759.49</v>
      </c>
      <c r="F22" s="31">
        <f t="shared" si="0"/>
        <v>1.0385228938846101</v>
      </c>
      <c r="G22" s="51">
        <v>0</v>
      </c>
      <c r="H22" s="69">
        <f t="shared" si="1"/>
        <v>0</v>
      </c>
      <c r="I22" s="64">
        <v>0</v>
      </c>
      <c r="J22" s="31">
        <f t="shared" si="2"/>
        <v>0</v>
      </c>
      <c r="K22" s="51">
        <f t="shared" si="7"/>
        <v>212</v>
      </c>
      <c r="L22" s="69">
        <f t="shared" si="3"/>
        <v>0.94259926192699295</v>
      </c>
      <c r="M22" s="51">
        <f t="shared" si="4"/>
        <v>529759.49</v>
      </c>
      <c r="N22" s="31">
        <f t="shared" si="5"/>
        <v>0.89456243444415406</v>
      </c>
    </row>
    <row r="23" spans="1:14" x14ac:dyDescent="0.25">
      <c r="A23" s="55" t="s">
        <v>35</v>
      </c>
      <c r="B23" s="10" t="s">
        <v>17</v>
      </c>
      <c r="C23" s="49">
        <v>1277</v>
      </c>
      <c r="D23" s="31">
        <f t="shared" si="6"/>
        <v>6.0774795355035218</v>
      </c>
      <c r="E23" s="51">
        <v>3203330.79</v>
      </c>
      <c r="F23" s="31">
        <f t="shared" si="0"/>
        <v>6.279703195313167</v>
      </c>
      <c r="G23" s="51">
        <v>0</v>
      </c>
      <c r="H23" s="69">
        <f t="shared" si="1"/>
        <v>0</v>
      </c>
      <c r="I23" s="64">
        <v>0</v>
      </c>
      <c r="J23" s="31">
        <f t="shared" si="2"/>
        <v>0</v>
      </c>
      <c r="K23" s="51">
        <f t="shared" si="7"/>
        <v>1277</v>
      </c>
      <c r="L23" s="69">
        <f t="shared" si="3"/>
        <v>5.6778266862300475</v>
      </c>
      <c r="M23" s="51">
        <f t="shared" si="4"/>
        <v>3203330.79</v>
      </c>
      <c r="N23" s="31">
        <f t="shared" si="5"/>
        <v>5.4092082235890011</v>
      </c>
    </row>
    <row r="24" spans="1:14" x14ac:dyDescent="0.25">
      <c r="A24" s="55" t="s">
        <v>36</v>
      </c>
      <c r="B24" s="10" t="s">
        <v>22</v>
      </c>
      <c r="C24" s="49">
        <v>3372</v>
      </c>
      <c r="D24" s="31">
        <f t="shared" si="6"/>
        <v>16.047972587093088</v>
      </c>
      <c r="E24" s="52">
        <v>7376349.4700000007</v>
      </c>
      <c r="F24" s="31">
        <f t="shared" si="0"/>
        <v>14.460350295732521</v>
      </c>
      <c r="G24" s="51">
        <v>296</v>
      </c>
      <c r="H24" s="69">
        <f t="shared" si="1"/>
        <v>20.013522650439487</v>
      </c>
      <c r="I24" s="64">
        <v>1407530.01</v>
      </c>
      <c r="J24" s="31">
        <f t="shared" si="2"/>
        <v>17.145984451534193</v>
      </c>
      <c r="K24" s="51">
        <f t="shared" si="7"/>
        <v>3668</v>
      </c>
      <c r="L24" s="69">
        <f t="shared" si="3"/>
        <v>16.308745720510426</v>
      </c>
      <c r="M24" s="51">
        <f t="shared" si="4"/>
        <v>8783879.4800000004</v>
      </c>
      <c r="N24" s="31">
        <f t="shared" si="5"/>
        <v>14.832633977907314</v>
      </c>
    </row>
    <row r="25" spans="1:14" ht="15.75" thickBot="1" x14ac:dyDescent="0.3">
      <c r="A25" s="56"/>
      <c r="B25" s="57" t="s">
        <v>51</v>
      </c>
      <c r="C25" s="63">
        <f>SUM(C11:C24)</f>
        <v>21012</v>
      </c>
      <c r="D25" s="58">
        <f t="shared" ref="D25:N25" si="8">SUM(D11:D24)</f>
        <v>100</v>
      </c>
      <c r="E25" s="63">
        <f t="shared" si="8"/>
        <v>51010862.939999998</v>
      </c>
      <c r="F25" s="58">
        <f t="shared" si="8"/>
        <v>100</v>
      </c>
      <c r="G25" s="63">
        <f>SUM(G11:G24)</f>
        <v>1479</v>
      </c>
      <c r="H25" s="58">
        <f t="shared" si="8"/>
        <v>100</v>
      </c>
      <c r="I25" s="63">
        <f t="shared" si="8"/>
        <v>8209094.1699999999</v>
      </c>
      <c r="J25" s="59">
        <f t="shared" si="8"/>
        <v>99.999999999999986</v>
      </c>
      <c r="K25" s="63">
        <f>SUM(K11:K24)</f>
        <v>22491</v>
      </c>
      <c r="L25" s="58">
        <f t="shared" si="8"/>
        <v>100</v>
      </c>
      <c r="M25" s="63">
        <f>SUM(M11:M24)</f>
        <v>59219957.110000014</v>
      </c>
      <c r="N25" s="59">
        <f t="shared" si="8"/>
        <v>99.999999999999972</v>
      </c>
    </row>
    <row r="28" spans="1:14" x14ac:dyDescent="0.25">
      <c r="B28" t="s">
        <v>64</v>
      </c>
      <c r="C28" s="21"/>
      <c r="D28" s="14"/>
      <c r="E28" s="21"/>
      <c r="F28" s="14"/>
      <c r="G28" s="21"/>
      <c r="H28" s="14"/>
      <c r="I28" s="21"/>
      <c r="J28" s="21"/>
      <c r="K28" s="21"/>
      <c r="L28" s="14"/>
      <c r="M28" s="21"/>
      <c r="N28" s="21"/>
    </row>
    <row r="29" spans="1:14" x14ac:dyDescent="0.25">
      <c r="B29" s="14"/>
      <c r="C29" s="32"/>
      <c r="D29" s="14"/>
      <c r="E29" s="33"/>
      <c r="F29" s="14"/>
      <c r="G29" s="32"/>
      <c r="H29" s="14"/>
      <c r="I29" s="34"/>
      <c r="J29" s="32"/>
      <c r="K29" s="32"/>
      <c r="L29" s="14"/>
      <c r="M29" s="34"/>
      <c r="N29" s="32"/>
    </row>
    <row r="30" spans="1:14" x14ac:dyDescent="0.25">
      <c r="B30" s="14"/>
      <c r="C30" s="3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32"/>
      <c r="J31" s="14"/>
      <c r="K31" s="14"/>
      <c r="L31" s="14"/>
      <c r="M31" s="32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3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disablePrompts="1" count="1">
    <dataValidation type="decimal" allowBlank="1" showInputMessage="1" showErrorMessage="1" errorTitle="Microsoft Excel" error="Neočekivana vrsta podatka!_x000a_Mollimo unesite broj." sqref="C31:C43 E12:E15 I11:I14 I16:I24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osiguranja&amp;RKvartalno izvješće</oddHeader>
    <oddFooter>&amp;CU izvješće su uključeni podatci zaključno s 30.09.2021.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2020-08-07T14:26:10Z</cp:lastPrinted>
  <dcterms:created xsi:type="dcterms:W3CDTF">2018-01-08T12:56:16Z</dcterms:created>
  <dcterms:modified xsi:type="dcterms:W3CDTF">2021-11-17T12:06:55Z</dcterms:modified>
</cp:coreProperties>
</file>