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2180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45621"/>
</workbook>
</file>

<file path=xl/calcChain.xml><?xml version="1.0" encoding="utf-8"?>
<calcChain xmlns="http://schemas.openxmlformats.org/spreadsheetml/2006/main">
  <c r="E33" i="21" l="1"/>
  <c r="E36" i="21"/>
  <c r="E35" i="21"/>
  <c r="E34" i="21"/>
  <c r="E14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37" i="23"/>
  <c r="E32" i="23"/>
  <c r="E37" i="22"/>
  <c r="E32" i="22"/>
  <c r="E38" i="23" l="1"/>
  <c r="F37" i="23" s="1"/>
  <c r="E38" i="22"/>
  <c r="F37" i="22" s="1"/>
  <c r="F36" i="23" l="1"/>
  <c r="F34" i="23"/>
  <c r="F31" i="23"/>
  <c r="F29" i="23"/>
  <c r="F27" i="23"/>
  <c r="F25" i="23"/>
  <c r="F23" i="23"/>
  <c r="F21" i="23"/>
  <c r="F19" i="23"/>
  <c r="F17" i="23"/>
  <c r="F15" i="23"/>
  <c r="F26" i="23"/>
  <c r="F22" i="23"/>
  <c r="F16" i="23"/>
  <c r="F35" i="23"/>
  <c r="F33" i="23"/>
  <c r="F30" i="23"/>
  <c r="F28" i="23"/>
  <c r="F24" i="23"/>
  <c r="F20" i="23"/>
  <c r="F18" i="23"/>
  <c r="F14" i="23"/>
  <c r="F32" i="23"/>
  <c r="F38" i="23" s="1"/>
  <c r="F36" i="22"/>
  <c r="F34" i="22"/>
  <c r="F31" i="22"/>
  <c r="F29" i="22"/>
  <c r="F27" i="22"/>
  <c r="F25" i="22"/>
  <c r="F23" i="22"/>
  <c r="F21" i="22"/>
  <c r="F19" i="22"/>
  <c r="F17" i="22"/>
  <c r="F15" i="22"/>
  <c r="F30" i="22"/>
  <c r="F26" i="22"/>
  <c r="F22" i="22"/>
  <c r="F18" i="22"/>
  <c r="F14" i="22"/>
  <c r="F35" i="22"/>
  <c r="F33" i="22"/>
  <c r="F28" i="22"/>
  <c r="F24" i="22"/>
  <c r="F20" i="22"/>
  <c r="F16" i="22"/>
  <c r="F32" i="22"/>
  <c r="F38" i="22" s="1"/>
  <c r="E32" i="21" l="1"/>
  <c r="E37" i="21"/>
  <c r="C32" i="22"/>
  <c r="C37" i="22"/>
  <c r="E38" i="21" l="1"/>
  <c r="F32" i="21" s="1"/>
  <c r="C38" i="22"/>
  <c r="D14" i="22" s="1"/>
  <c r="D33" i="22"/>
  <c r="D28" i="22"/>
  <c r="D24" i="22"/>
  <c r="D20" i="22"/>
  <c r="D16" i="22"/>
  <c r="F17" i="21" l="1"/>
  <c r="F23" i="21"/>
  <c r="F29" i="21"/>
  <c r="F16" i="21"/>
  <c r="F20" i="21"/>
  <c r="F24" i="21"/>
  <c r="F28" i="21"/>
  <c r="F33" i="21"/>
  <c r="F15" i="21"/>
  <c r="F27" i="21"/>
  <c r="F34" i="21"/>
  <c r="F19" i="21"/>
  <c r="F25" i="21"/>
  <c r="F14" i="21"/>
  <c r="F18" i="21"/>
  <c r="F22" i="21"/>
  <c r="F26" i="21"/>
  <c r="F30" i="21"/>
  <c r="F35" i="21"/>
  <c r="F21" i="21"/>
  <c r="F31" i="21"/>
  <c r="F36" i="21"/>
  <c r="F37" i="21"/>
  <c r="F38" i="21" s="1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C34" i="21"/>
  <c r="C35" i="21"/>
  <c r="C36" i="21"/>
  <c r="C33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14" i="2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I22" i="24" s="1"/>
  <c r="F33" i="24"/>
  <c r="I33" i="24" s="1"/>
  <c r="F28" i="24"/>
  <c r="F15" i="24"/>
  <c r="F23" i="24"/>
  <c r="I23" i="24" s="1"/>
  <c r="F31" i="24"/>
  <c r="I31" i="24" s="1"/>
  <c r="F18" i="24"/>
  <c r="I18" i="24" s="1"/>
  <c r="F26" i="24"/>
  <c r="I26" i="24" s="1"/>
  <c r="F11" i="24"/>
  <c r="F12" i="24"/>
  <c r="F17" i="24"/>
  <c r="I17" i="24" s="1"/>
  <c r="F21" i="24"/>
  <c r="F25" i="24"/>
  <c r="I25" i="24" s="1"/>
  <c r="F29" i="24"/>
  <c r="F13" i="24"/>
  <c r="I13" i="24" s="1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I30" i="25" s="1"/>
  <c r="F25" i="25"/>
  <c r="I25" i="25" s="1"/>
  <c r="F23" i="25"/>
  <c r="I23" i="25" s="1"/>
  <c r="F20" i="25"/>
  <c r="I20" i="25" s="1"/>
  <c r="F18" i="25"/>
  <c r="I18" i="25" s="1"/>
  <c r="F16" i="25"/>
  <c r="I16" i="25" s="1"/>
  <c r="F12" i="25"/>
  <c r="I12" i="25" s="1"/>
  <c r="F10" i="25"/>
  <c r="I10" i="25" s="1"/>
  <c r="F33" i="25"/>
  <c r="I33" i="25" s="1"/>
  <c r="F31" i="25"/>
  <c r="I31" i="25" s="1"/>
  <c r="F29" i="25"/>
  <c r="I29" i="25" s="1"/>
  <c r="F27" i="25"/>
  <c r="I27" i="25" s="1"/>
  <c r="F26" i="25"/>
  <c r="I26" i="25" s="1"/>
  <c r="F24" i="25"/>
  <c r="I24" i="25" s="1"/>
  <c r="F22" i="25"/>
  <c r="I22" i="25" s="1"/>
  <c r="F21" i="25"/>
  <c r="I21" i="25" s="1"/>
  <c r="F19" i="25"/>
  <c r="I19" i="25" s="1"/>
  <c r="F17" i="25"/>
  <c r="I17" i="25" s="1"/>
  <c r="F15" i="25"/>
  <c r="I15" i="25" s="1"/>
  <c r="F14" i="25"/>
  <c r="I14" i="25" s="1"/>
  <c r="F13" i="25"/>
  <c r="I13" i="25" s="1"/>
  <c r="F11" i="25"/>
  <c r="I11" i="25" s="1"/>
  <c r="G34" i="24"/>
  <c r="I21" i="24"/>
  <c r="I19" i="24" l="1"/>
  <c r="I11" i="24"/>
  <c r="I28" i="24"/>
  <c r="I29" i="24"/>
  <c r="I12" i="24"/>
  <c r="I15" i="24"/>
  <c r="I10" i="24"/>
  <c r="F34" i="24"/>
  <c r="F34" i="25"/>
  <c r="I28" i="25"/>
  <c r="C37" i="21" l="1"/>
  <c r="C32" i="21"/>
  <c r="C38" i="21" l="1"/>
  <c r="D14" i="21" s="1"/>
  <c r="C32" i="23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C37" i="23"/>
  <c r="C38" i="23" l="1"/>
  <c r="D38" i="2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<sst xmlns="http://schemas.openxmlformats.org/spreadsheetml/2006/main" count="328" uniqueCount="76">
  <si>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</si>
  <si>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</si>
  <si>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</si>
  <si>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</si>
  <si>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</si>
  <si>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</si>
  <si>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</si>
  <si>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</si>
  <si>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</si>
  <si>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</si>
  <si>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</si>
  <si>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</si>
  <si>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</si>
  <si>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</si>
  <si>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</si>
  <si>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</si>
  <si>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</si>
  <si>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</si>
  <si>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</si>
  <si>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</si>
  <si>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</si>
  <si>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</si>
  <si>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</si>
  <si>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</si>
  <si>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</si>
  <si>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</si>
  <si>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</si>
  <si>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</si>
  <si>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</si>
  <si>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</si>
  <si>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</si>
  <si>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</si>
  <si>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</si>
  <si>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</si>
  <si>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</si>
  <si>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</si>
  <si>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</si>
  <si>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</si>
  <si>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</si>
  <si>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</si>
  <si>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</si>
  <si>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</si>
  <si>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</si>
  <si>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</si>
  <si>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</si>
  <si>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</si>
  <si>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</si>
  <si>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</si>
  <si>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</si>
  <si>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</si>
  <si>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</si>
  <si>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</si>
  <si>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</si>
  <si>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</si>
  <si>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</si>
  <si>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</si>
  <si>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</si>
  <si>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</si>
  <si>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</si>
  <si>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</si>
  <si>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</si>
  <si>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</si>
  <si>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</si>
  <si>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</si>
  <si>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</si>
  <si>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</si>
  <si>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</si>
  <si>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PREMIJA PO VRSTAMA OSIGURANJA U REPUBLICI SRPSKOJ*</t>
  </si>
  <si>
    <t>PREMIJA PO VRSTAMA OSIGURANJA U FEDERACIJI BOSNE I HERCEGOVINE*</t>
  </si>
  <si>
    <t>I-IX-2020</t>
  </si>
  <si>
    <t>I-IX-2021</t>
  </si>
  <si>
    <t xml:space="preserve">Osiguranje robe u prijevozu </t>
  </si>
  <si>
    <t>Osiguranje jamstva</t>
  </si>
  <si>
    <t>Osiguranje raznih financijskih gubitaka</t>
  </si>
  <si>
    <t>*Podatci su dati na osnovu nerevidiranih izvješća društava sa sjedištem u Federaciji Bosne i Hercegovine.</t>
  </si>
  <si>
    <t>*Podatci su dati na osnovu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</si>
</sst>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95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164" fontId="9" fillId="3" borderId="54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6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164" fontId="11" fillId="0" borderId="57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4" fontId="11" fillId="3" borderId="4" xfId="0" applyNumberFormat="1" applyFont="1" applyFill="1" applyBorder="1" applyAlignment="1">
      <alignment horizontal="right" vertical="center"/>
    </xf>
    <xf numFmtId="164" fontId="11" fillId="0" borderId="58" xfId="0" applyNumberFormat="1" applyFont="1" applyFill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9" xfId="0" applyNumberFormat="1" applyFont="1" applyFill="1" applyBorder="1" applyAlignment="1">
      <alignment horizontal="center" vertical="center"/>
    </xf>
    <xf numFmtId="3" fontId="12" fillId="4" borderId="61" xfId="0" applyNumberFormat="1" applyFont="1" applyFill="1" applyBorder="1" applyAlignment="1">
      <alignment horizontal="right" vertical="center"/>
    </xf>
    <xf numFmtId="3" fontId="12" fillId="4" borderId="60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/>
    </xf>
    <xf numFmtId="164" fontId="9" fillId="3" borderId="51" xfId="0" applyNumberFormat="1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 3" xfId="27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76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0.14062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29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3"/>
      <c r="B11" s="64"/>
      <c r="C11" s="90" t="s">
        <v>36</v>
      </c>
      <c r="D11" s="90"/>
      <c r="E11" s="90"/>
      <c r="F11" s="91"/>
    </row>
    <row r="12" spans="1:6" s="1" customFormat="1" ht="26.25" customHeight="1" x14ac:dyDescent="0.2">
      <c r="A12" s="65" t="s">
        <v>32</v>
      </c>
      <c r="B12" s="40" t="s">
        <v>33</v>
      </c>
      <c r="C12" s="87" t="s">
        <v>34</v>
      </c>
      <c r="D12" s="87" t="s">
        <v>35</v>
      </c>
      <c r="E12" s="87" t="s">
        <v>34</v>
      </c>
      <c r="F12" s="66" t="s">
        <v>35</v>
      </c>
    </row>
    <row r="13" spans="1:6" s="1" customFormat="1" ht="24.75" customHeight="1" thickBot="1" x14ac:dyDescent="0.25">
      <c r="A13" s="67"/>
      <c r="B13" s="68"/>
      <c r="C13" s="69" t="s">
        <v>69</v>
      </c>
      <c r="D13" s="89" t="s">
        <v>25</v>
      </c>
      <c r="E13" s="69" t="s">
        <v>70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41</v>
      </c>
      <c r="C14" s="48">
        <f>FBiH!C14+RS!C14</f>
        <v>35517654</v>
      </c>
      <c r="D14" s="79">
        <f t="shared" ref="D14:D37" si="0">C14/C$38*100</f>
        <v>6.2406387530110301</v>
      </c>
      <c r="E14" s="48">
        <f>FBiH!E14+RS!E14</f>
        <v>37421648.379999995</v>
      </c>
      <c r="F14" s="79">
        <f t="shared" ref="F14:F37" si="1">E14/E$38*100</f>
        <v>6.0527664269878789</v>
      </c>
    </row>
    <row r="15" spans="1:6" s="1" customFormat="1" ht="17.100000000000001" customHeight="1" x14ac:dyDescent="0.2">
      <c r="A15" s="22" t="s">
        <v>1</v>
      </c>
      <c r="B15" s="12" t="s">
        <v>42</v>
      </c>
      <c r="C15" s="48">
        <f>FBiH!C15+RS!C15</f>
        <v>6386585</v>
      </c>
      <c r="D15" s="80">
        <f t="shared" si="0"/>
        <v>1.1221565999375678</v>
      </c>
      <c r="E15" s="48">
        <f>FBiH!E15+RS!E15</f>
        <v>8651718.1400000006</v>
      </c>
      <c r="F15" s="80">
        <f t="shared" si="1"/>
        <v>1.3993725920833961</v>
      </c>
    </row>
    <row r="16" spans="1:6" s="1" customFormat="1" ht="17.100000000000001" customHeight="1" x14ac:dyDescent="0.2">
      <c r="A16" s="22" t="s">
        <v>2</v>
      </c>
      <c r="B16" s="12" t="s">
        <v>43</v>
      </c>
      <c r="C16" s="48">
        <f>FBiH!C16+RS!C16</f>
        <v>54967441</v>
      </c>
      <c r="D16" s="80">
        <f t="shared" si="0"/>
        <v>9.6580687017911533</v>
      </c>
      <c r="E16" s="48">
        <f>FBiH!E16+RS!E16</f>
        <v>60569769.729900002</v>
      </c>
      <c r="F16" s="80">
        <f t="shared" si="1"/>
        <v>9.7968604960614893</v>
      </c>
    </row>
    <row r="17" spans="1:6" s="1" customFormat="1" ht="17.100000000000001" customHeight="1" x14ac:dyDescent="0.2">
      <c r="A17" s="19" t="s">
        <v>3</v>
      </c>
      <c r="B17" s="12" t="s">
        <v>44</v>
      </c>
      <c r="C17" s="48">
        <f>FBiH!C17+RS!C17</f>
        <v>20814</v>
      </c>
      <c r="D17" s="80">
        <f t="shared" si="0"/>
        <v>3.6571293533399362E-3</v>
      </c>
      <c r="E17" s="48">
        <f>FBiH!E17+RS!E17</f>
        <v>24171</v>
      </c>
      <c r="F17" s="80">
        <f t="shared" si="1"/>
        <v>3.9095396285353063E-3</v>
      </c>
    </row>
    <row r="18" spans="1:6" s="1" customFormat="1" ht="17.100000000000001" customHeight="1" x14ac:dyDescent="0.2">
      <c r="A18" s="19" t="s">
        <v>4</v>
      </c>
      <c r="B18" s="12" t="s">
        <v>45</v>
      </c>
      <c r="C18" s="48">
        <f>FBiH!C18+RS!C18</f>
        <v>5918</v>
      </c>
      <c r="D18" s="80">
        <f t="shared" si="0"/>
        <v>1.0398237490662891E-3</v>
      </c>
      <c r="E18" s="48">
        <f>FBiH!E18+RS!E18</f>
        <v>9278.14</v>
      </c>
      <c r="F18" s="80">
        <f t="shared" si="1"/>
        <v>1.5006932277977147E-3</v>
      </c>
    </row>
    <row r="19" spans="1:6" s="1" customFormat="1" ht="17.100000000000001" customHeight="1" x14ac:dyDescent="0.2">
      <c r="A19" s="19" t="s">
        <v>5</v>
      </c>
      <c r="B19" s="12" t="s">
        <v>46</v>
      </c>
      <c r="C19" s="48">
        <f>FBiH!C19+RS!C19</f>
        <v>11179</v>
      </c>
      <c r="D19" s="80">
        <f t="shared" si="0"/>
        <v>1.9642091400493486E-3</v>
      </c>
      <c r="E19" s="48">
        <f>FBiH!E19+RS!E19</f>
        <v>11621.83</v>
      </c>
      <c r="F19" s="80">
        <f t="shared" si="1"/>
        <v>1.879773486454862E-3</v>
      </c>
    </row>
    <row r="20" spans="1:6" s="1" customFormat="1" ht="17.100000000000001" customHeight="1" x14ac:dyDescent="0.2">
      <c r="A20" s="19" t="s">
        <v>6</v>
      </c>
      <c r="B20" s="12" t="s">
        <v>71</v>
      </c>
      <c r="C20" s="48">
        <f>FBiH!C20+RS!C20</f>
        <v>2657901</v>
      </c>
      <c r="D20" s="80">
        <f t="shared" si="0"/>
        <v>0.4670071954151806</v>
      </c>
      <c r="E20" s="48">
        <f>FBiH!E20+RS!E20</f>
        <v>2541914.52</v>
      </c>
      <c r="F20" s="80">
        <f t="shared" si="1"/>
        <v>0.41114209376067606</v>
      </c>
    </row>
    <row r="21" spans="1:6" s="1" customFormat="1" ht="17.100000000000001" customHeight="1" x14ac:dyDescent="0.2">
      <c r="A21" s="19" t="s">
        <v>7</v>
      </c>
      <c r="B21" s="12" t="s">
        <v>48</v>
      </c>
      <c r="C21" s="48">
        <f>FBiH!C21+RS!C21</f>
        <v>23909805</v>
      </c>
      <c r="D21" s="80">
        <f t="shared" si="0"/>
        <v>4.2010785864386451</v>
      </c>
      <c r="E21" s="48">
        <f>FBiH!E21+RS!E21</f>
        <v>25154598.93</v>
      </c>
      <c r="F21" s="80">
        <f t="shared" si="1"/>
        <v>4.0686318876648375</v>
      </c>
    </row>
    <row r="22" spans="1:6" s="1" customFormat="1" ht="17.100000000000001" customHeight="1" x14ac:dyDescent="0.2">
      <c r="A22" s="19" t="s">
        <v>8</v>
      </c>
      <c r="B22" s="12" t="s">
        <v>49</v>
      </c>
      <c r="C22" s="48">
        <f>FBiH!C22+RS!C22</f>
        <v>24512582</v>
      </c>
      <c r="D22" s="80">
        <f t="shared" si="0"/>
        <v>4.3069896780221075</v>
      </c>
      <c r="E22" s="48">
        <f>FBiH!E22+RS!E22</f>
        <v>24909743.16</v>
      </c>
      <c r="F22" s="80">
        <f t="shared" si="1"/>
        <v>4.0290276786502943</v>
      </c>
    </row>
    <row r="23" spans="1:6" s="1" customFormat="1" ht="16.5" customHeight="1" x14ac:dyDescent="0.2">
      <c r="A23" s="19" t="s">
        <v>9</v>
      </c>
      <c r="B23" s="12" t="s">
        <v>50</v>
      </c>
      <c r="C23" s="48">
        <f>FBiH!C23+RS!C23</f>
        <v>294331631</v>
      </c>
      <c r="D23" s="80">
        <f t="shared" si="0"/>
        <v>51.715616764990799</v>
      </c>
      <c r="E23" s="48">
        <f>FBiH!E23+RS!E23</f>
        <v>313272204.87989998</v>
      </c>
      <c r="F23" s="80">
        <f t="shared" si="1"/>
        <v>50.670228765735814</v>
      </c>
    </row>
    <row r="24" spans="1:6" s="1" customFormat="1" ht="17.100000000000001" customHeight="1" x14ac:dyDescent="0.2">
      <c r="A24" s="19" t="s">
        <v>10</v>
      </c>
      <c r="B24" s="12" t="s">
        <v>51</v>
      </c>
      <c r="C24" s="48">
        <f>FBiH!C24+RS!C24</f>
        <v>57067</v>
      </c>
      <c r="D24" s="80">
        <f t="shared" si="0"/>
        <v>1.0026972269004042E-2</v>
      </c>
      <c r="E24" s="48">
        <f>FBiH!E24+RS!E24</f>
        <v>141005.89000000001</v>
      </c>
      <c r="F24" s="80">
        <f t="shared" si="1"/>
        <v>2.2807004874100794E-2</v>
      </c>
    </row>
    <row r="25" spans="1:6" s="1" customFormat="1" ht="17.100000000000001" customHeight="1" x14ac:dyDescent="0.2">
      <c r="A25" s="19" t="s">
        <v>11</v>
      </c>
      <c r="B25" s="12" t="s">
        <v>52</v>
      </c>
      <c r="C25" s="48">
        <f>FBiH!C25+RS!C25</f>
        <v>27272</v>
      </c>
      <c r="D25" s="80">
        <f t="shared" si="0"/>
        <v>4.7918339446664134E-3</v>
      </c>
      <c r="E25" s="48">
        <f>FBiH!E25+RS!E25</f>
        <v>31741.8</v>
      </c>
      <c r="F25" s="80">
        <f t="shared" si="1"/>
        <v>5.1340790609011614E-3</v>
      </c>
    </row>
    <row r="26" spans="1:6" s="1" customFormat="1" ht="17.100000000000001" customHeight="1" x14ac:dyDescent="0.2">
      <c r="A26" s="19" t="s">
        <v>12</v>
      </c>
      <c r="B26" s="12" t="s">
        <v>53</v>
      </c>
      <c r="C26" s="48">
        <f>FBiH!C26+RS!C26</f>
        <v>7338378</v>
      </c>
      <c r="D26" s="80">
        <f t="shared" si="0"/>
        <v>1.2893916397474783</v>
      </c>
      <c r="E26" s="48">
        <f>FBiH!E26+RS!E26</f>
        <v>8614790.2200000007</v>
      </c>
      <c r="F26" s="80">
        <f t="shared" si="1"/>
        <v>1.3933996837784282</v>
      </c>
    </row>
    <row r="27" spans="1:6" s="1" customFormat="1" ht="17.100000000000001" customHeight="1" x14ac:dyDescent="0.2">
      <c r="A27" s="19" t="s">
        <v>13</v>
      </c>
      <c r="B27" s="12" t="s">
        <v>54</v>
      </c>
      <c r="C27" s="48">
        <f>FBiH!C27+RS!C27</f>
        <v>3571681</v>
      </c>
      <c r="D27" s="80">
        <f t="shared" si="0"/>
        <v>0.62756315104576421</v>
      </c>
      <c r="E27" s="48">
        <f>FBiH!E27+RS!E27</f>
        <v>5994640.5099999998</v>
      </c>
      <c r="F27" s="80">
        <f t="shared" si="1"/>
        <v>0.96960343521857173</v>
      </c>
    </row>
    <row r="28" spans="1:6" s="1" customFormat="1" ht="17.100000000000001" customHeight="1" x14ac:dyDescent="0.2">
      <c r="A28" s="19" t="s">
        <v>14</v>
      </c>
      <c r="B28" s="12" t="s">
        <v>72</v>
      </c>
      <c r="C28" s="48">
        <f>FBiH!C28+RS!C28</f>
        <v>359395</v>
      </c>
      <c r="D28" s="80">
        <f t="shared" si="0"/>
        <v>6.314759315574163E-2</v>
      </c>
      <c r="E28" s="48">
        <f>FBiH!E28+RS!E28</f>
        <v>298816.59999999998</v>
      </c>
      <c r="F28" s="80">
        <f t="shared" si="1"/>
        <v>4.8332106216713543E-2</v>
      </c>
    </row>
    <row r="29" spans="1:6" s="1" customFormat="1" ht="17.100000000000001" customHeight="1" x14ac:dyDescent="0.2">
      <c r="A29" s="19" t="s">
        <v>15</v>
      </c>
      <c r="B29" s="12" t="s">
        <v>73</v>
      </c>
      <c r="C29" s="48">
        <f>FBiH!C29+RS!C29</f>
        <v>2221019</v>
      </c>
      <c r="D29" s="80">
        <f t="shared" si="0"/>
        <v>0.39024472851089226</v>
      </c>
      <c r="E29" s="48">
        <f>FBiH!E29+RS!E29</f>
        <v>3301758.46</v>
      </c>
      <c r="F29" s="80">
        <f t="shared" si="1"/>
        <v>0.53404309061361566</v>
      </c>
    </row>
    <row r="30" spans="1:6" s="1" customFormat="1" ht="17.100000000000001" customHeight="1" x14ac:dyDescent="0.2">
      <c r="A30" s="19" t="s">
        <v>16</v>
      </c>
      <c r="B30" s="12" t="s">
        <v>57</v>
      </c>
      <c r="C30" s="48">
        <f>FBiH!C30+RS!C30</f>
        <v>32987</v>
      </c>
      <c r="D30" s="80">
        <f t="shared" si="0"/>
        <v>5.795989525253409E-3</v>
      </c>
      <c r="E30" s="48">
        <f>FBiH!E30+RS!E30</f>
        <v>53325.5</v>
      </c>
      <c r="F30" s="80">
        <f t="shared" si="1"/>
        <v>8.6251357188970017E-3</v>
      </c>
    </row>
    <row r="31" spans="1:6" s="1" customFormat="1" ht="17.100000000000001" customHeight="1" x14ac:dyDescent="0.2">
      <c r="A31" s="19" t="s">
        <v>17</v>
      </c>
      <c r="B31" s="12" t="s">
        <v>58</v>
      </c>
      <c r="C31" s="48">
        <f>FBiH!C31+RS!C31</f>
        <v>1037772</v>
      </c>
      <c r="D31" s="80">
        <f t="shared" si="0"/>
        <v>0.18234200265563044</v>
      </c>
      <c r="E31" s="48">
        <f>FBiH!E31+RS!E31</f>
        <v>1323635.6100000001</v>
      </c>
      <c r="F31" s="80">
        <f t="shared" si="1"/>
        <v>0.21409150928945858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456967081</v>
      </c>
      <c r="D32" s="81">
        <f t="shared" si="0"/>
        <v>80.29152135270337</v>
      </c>
      <c r="E32" s="49">
        <f>SUM(E14:E31)</f>
        <v>492326383.29980004</v>
      </c>
      <c r="F32" s="81">
        <f t="shared" si="1"/>
        <v>79.631355992057877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48">
        <f>FBiH!C33+RS!C33</f>
        <v>101344992</v>
      </c>
      <c r="D33" s="80">
        <f t="shared" si="0"/>
        <v>17.806848518170508</v>
      </c>
      <c r="E33" s="48">
        <f>FBiH!E33+RS!E33</f>
        <v>111915306.31990001</v>
      </c>
      <c r="F33" s="80">
        <f t="shared" si="1"/>
        <v>18.101746932163206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48">
        <f>FBiH!C34+RS!C34</f>
        <v>298044</v>
      </c>
      <c r="D34" s="80">
        <f t="shared" si="0"/>
        <v>5.2367899538140084E-2</v>
      </c>
      <c r="E34" s="48">
        <f>FBiH!E34+RS!E34</f>
        <v>106643.37</v>
      </c>
      <c r="F34" s="80">
        <f t="shared" si="1"/>
        <v>1.724903732305462E-2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48">
        <f>FBiH!C35+RS!C35</f>
        <v>10365290</v>
      </c>
      <c r="D35" s="80">
        <f t="shared" si="0"/>
        <v>1.8212360101316856</v>
      </c>
      <c r="E35" s="48">
        <f>FBiH!E35+RS!E35</f>
        <v>13758269.3599</v>
      </c>
      <c r="F35" s="80">
        <f t="shared" si="1"/>
        <v>2.2253319797522702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48">
        <f>FBiH!C36+RS!C36</f>
        <v>159507</v>
      </c>
      <c r="D36" s="80">
        <f t="shared" si="0"/>
        <v>2.8026219456288706E-2</v>
      </c>
      <c r="E36" s="48">
        <f>FBiH!E36+RS!E36</f>
        <v>150335.72</v>
      </c>
      <c r="F36" s="80">
        <f t="shared" si="1"/>
        <v>2.4316058703586437E-2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112167833</v>
      </c>
      <c r="D37" s="81">
        <f t="shared" si="0"/>
        <v>19.708478647296623</v>
      </c>
      <c r="E37" s="51">
        <f>SUM(E33:E36)</f>
        <v>125930554.76980001</v>
      </c>
      <c r="F37" s="81">
        <f t="shared" si="1"/>
        <v>20.368644007942116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569134914</v>
      </c>
      <c r="D38" s="78">
        <f>D32+D37</f>
        <v>100</v>
      </c>
      <c r="E38" s="25">
        <f>E32+E37</f>
        <v>618256938.06960011</v>
      </c>
      <c r="F38" s="78">
        <f>F32+F37</f>
        <v>100</v>
      </c>
    </row>
    <row r="40" spans="1:6" x14ac:dyDescent="0.25">
      <c r="B40" s="36"/>
      <c r="C40" s="37"/>
      <c r="E40" s="37"/>
    </row>
    <row r="41" spans="1:6" x14ac:dyDescent="0.25"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30.09.2021.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0.2851562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68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3"/>
      <c r="B11" s="64"/>
      <c r="C11" s="90" t="s">
        <v>36</v>
      </c>
      <c r="D11" s="90"/>
      <c r="E11" s="90"/>
      <c r="F11" s="91"/>
    </row>
    <row r="12" spans="1:6" s="1" customFormat="1" ht="26.25" customHeight="1" x14ac:dyDescent="0.2">
      <c r="A12" s="65" t="s">
        <v>32</v>
      </c>
      <c r="B12" s="40" t="s">
        <v>33</v>
      </c>
      <c r="C12" s="87" t="s">
        <v>34</v>
      </c>
      <c r="D12" s="87" t="s">
        <v>35</v>
      </c>
      <c r="E12" s="87" t="s">
        <v>34</v>
      </c>
      <c r="F12" s="66" t="s">
        <v>35</v>
      </c>
    </row>
    <row r="13" spans="1:6" s="1" customFormat="1" ht="24.75" customHeight="1" thickBot="1" x14ac:dyDescent="0.25">
      <c r="A13" s="70"/>
      <c r="B13" s="14"/>
      <c r="C13" s="11" t="s">
        <v>69</v>
      </c>
      <c r="D13" s="34" t="s">
        <v>25</v>
      </c>
      <c r="E13" s="11" t="s">
        <v>70</v>
      </c>
      <c r="F13" s="71" t="s">
        <v>25</v>
      </c>
    </row>
    <row r="14" spans="1:6" s="1" customFormat="1" ht="16.5" customHeight="1" x14ac:dyDescent="0.2">
      <c r="A14" s="72" t="s">
        <v>0</v>
      </c>
      <c r="B14" s="12" t="s">
        <v>41</v>
      </c>
      <c r="C14" s="48">
        <v>25254779</v>
      </c>
      <c r="D14" s="82">
        <f>C14/C$38*100</f>
        <v>6.3496188297123934</v>
      </c>
      <c r="E14" s="48">
        <v>26162572</v>
      </c>
      <c r="F14" s="82">
        <f>E14/E$38*100</f>
        <v>6.0554510307282055</v>
      </c>
    </row>
    <row r="15" spans="1:6" s="1" customFormat="1" ht="17.100000000000001" customHeight="1" x14ac:dyDescent="0.2">
      <c r="A15" s="73" t="s">
        <v>1</v>
      </c>
      <c r="B15" s="12" t="s">
        <v>42</v>
      </c>
      <c r="C15" s="48">
        <v>5615701</v>
      </c>
      <c r="D15" s="80">
        <f t="shared" ref="D15:D37" si="0">C15/C$38*100</f>
        <v>1.4119133971291025</v>
      </c>
      <c r="E15" s="48">
        <v>7382543</v>
      </c>
      <c r="F15" s="80">
        <f t="shared" ref="F15:F37" si="1">E15/E$38*100</f>
        <v>1.7087244946232847</v>
      </c>
    </row>
    <row r="16" spans="1:6" s="1" customFormat="1" ht="17.100000000000001" customHeight="1" x14ac:dyDescent="0.2">
      <c r="A16" s="73" t="s">
        <v>2</v>
      </c>
      <c r="B16" s="12" t="s">
        <v>43</v>
      </c>
      <c r="C16" s="48">
        <v>43995924</v>
      </c>
      <c r="D16" s="80">
        <f t="shared" si="0"/>
        <v>11.061563732590786</v>
      </c>
      <c r="E16" s="48">
        <v>48038768</v>
      </c>
      <c r="F16" s="80">
        <f t="shared" si="1"/>
        <v>11.118800062949205</v>
      </c>
    </row>
    <row r="17" spans="1:6" s="1" customFormat="1" ht="17.100000000000001" customHeight="1" x14ac:dyDescent="0.2">
      <c r="A17" s="74" t="s">
        <v>3</v>
      </c>
      <c r="B17" s="12" t="s">
        <v>44</v>
      </c>
      <c r="C17" s="48">
        <v>0</v>
      </c>
      <c r="D17" s="80">
        <f t="shared" si="0"/>
        <v>0</v>
      </c>
      <c r="E17" s="48">
        <v>0</v>
      </c>
      <c r="F17" s="80">
        <f t="shared" si="1"/>
        <v>0</v>
      </c>
    </row>
    <row r="18" spans="1:6" s="1" customFormat="1" ht="17.100000000000001" customHeight="1" x14ac:dyDescent="0.2">
      <c r="A18" s="74" t="s">
        <v>4</v>
      </c>
      <c r="B18" s="12" t="s">
        <v>45</v>
      </c>
      <c r="C18" s="48">
        <v>5918</v>
      </c>
      <c r="D18" s="80">
        <f t="shared" si="0"/>
        <v>1.4879181573609472E-3</v>
      </c>
      <c r="E18" s="48">
        <v>1463</v>
      </c>
      <c r="F18" s="80">
        <f t="shared" si="1"/>
        <v>3.3861826956292233E-4</v>
      </c>
    </row>
    <row r="19" spans="1:6" s="1" customFormat="1" ht="17.100000000000001" customHeight="1" x14ac:dyDescent="0.2">
      <c r="A19" s="74" t="s">
        <v>5</v>
      </c>
      <c r="B19" s="12" t="s">
        <v>46</v>
      </c>
      <c r="C19" s="48">
        <v>9986</v>
      </c>
      <c r="D19" s="80">
        <f t="shared" si="0"/>
        <v>2.5107047515049706E-3</v>
      </c>
      <c r="E19" s="48">
        <v>9288</v>
      </c>
      <c r="F19" s="80">
        <f t="shared" si="1"/>
        <v>2.1497515295286554E-3</v>
      </c>
    </row>
    <row r="20" spans="1:6" s="1" customFormat="1" ht="17.100000000000001" customHeight="1" x14ac:dyDescent="0.2">
      <c r="A20" s="74" t="s">
        <v>6</v>
      </c>
      <c r="B20" s="12" t="s">
        <v>71</v>
      </c>
      <c r="C20" s="48">
        <v>1982127</v>
      </c>
      <c r="D20" s="80">
        <f t="shared" si="0"/>
        <v>0.49835125946187597</v>
      </c>
      <c r="E20" s="48">
        <v>1925188</v>
      </c>
      <c r="F20" s="80">
        <f t="shared" si="1"/>
        <v>0.44559386817724078</v>
      </c>
    </row>
    <row r="21" spans="1:6" s="1" customFormat="1" ht="17.100000000000001" customHeight="1" x14ac:dyDescent="0.2">
      <c r="A21" s="74" t="s">
        <v>7</v>
      </c>
      <c r="B21" s="12" t="s">
        <v>48</v>
      </c>
      <c r="C21" s="48">
        <v>18213821</v>
      </c>
      <c r="D21" s="80">
        <f t="shared" si="0"/>
        <v>4.5793638020990413</v>
      </c>
      <c r="E21" s="48">
        <v>19066232</v>
      </c>
      <c r="F21" s="80">
        <f t="shared" si="1"/>
        <v>4.4129695741115622</v>
      </c>
    </row>
    <row r="22" spans="1:6" s="1" customFormat="1" ht="17.100000000000001" customHeight="1" x14ac:dyDescent="0.2">
      <c r="A22" s="74" t="s">
        <v>8</v>
      </c>
      <c r="B22" s="12" t="s">
        <v>49</v>
      </c>
      <c r="C22" s="48">
        <v>14193066</v>
      </c>
      <c r="D22" s="80">
        <f t="shared" si="0"/>
        <v>3.5684556623897108</v>
      </c>
      <c r="E22" s="48">
        <v>14082903</v>
      </c>
      <c r="F22" s="80">
        <f t="shared" si="1"/>
        <v>3.2595545073701215</v>
      </c>
    </row>
    <row r="23" spans="1:6" s="1" customFormat="1" ht="17.100000000000001" customHeight="1" x14ac:dyDescent="0.2">
      <c r="A23" s="74" t="s">
        <v>9</v>
      </c>
      <c r="B23" s="12" t="s">
        <v>50</v>
      </c>
      <c r="C23" s="48">
        <v>183460973</v>
      </c>
      <c r="D23" s="80">
        <f t="shared" si="0"/>
        <v>46.126210357182572</v>
      </c>
      <c r="E23" s="48">
        <v>193854068</v>
      </c>
      <c r="F23" s="80">
        <f t="shared" si="1"/>
        <v>44.868440911751932</v>
      </c>
    </row>
    <row r="24" spans="1:6" s="1" customFormat="1" ht="17.100000000000001" customHeight="1" x14ac:dyDescent="0.2">
      <c r="A24" s="74" t="s">
        <v>10</v>
      </c>
      <c r="B24" s="12" t="s">
        <v>51</v>
      </c>
      <c r="C24" s="48">
        <v>27921</v>
      </c>
      <c r="D24" s="80">
        <f t="shared" si="0"/>
        <v>7.0199666900430903E-3</v>
      </c>
      <c r="E24" s="48">
        <v>31697</v>
      </c>
      <c r="F24" s="80">
        <f t="shared" si="1"/>
        <v>7.3364205675570402E-3</v>
      </c>
    </row>
    <row r="25" spans="1:6" s="1" customFormat="1" ht="17.100000000000001" customHeight="1" x14ac:dyDescent="0.2">
      <c r="A25" s="74" t="s">
        <v>11</v>
      </c>
      <c r="B25" s="12" t="s">
        <v>52</v>
      </c>
      <c r="C25" s="48">
        <v>20866</v>
      </c>
      <c r="D25" s="80">
        <f t="shared" si="0"/>
        <v>5.246181188153687E-3</v>
      </c>
      <c r="E25" s="48">
        <v>22354</v>
      </c>
      <c r="F25" s="80">
        <f t="shared" si="1"/>
        <v>5.17393902789444E-3</v>
      </c>
    </row>
    <row r="26" spans="1:6" s="1" customFormat="1" ht="17.100000000000001" customHeight="1" x14ac:dyDescent="0.2">
      <c r="A26" s="74" t="s">
        <v>12</v>
      </c>
      <c r="B26" s="12" t="s">
        <v>53</v>
      </c>
      <c r="C26" s="48">
        <v>5102681</v>
      </c>
      <c r="D26" s="80">
        <f t="shared" si="0"/>
        <v>1.2829286433120506</v>
      </c>
      <c r="E26" s="48">
        <v>5973352</v>
      </c>
      <c r="F26" s="80">
        <f t="shared" si="1"/>
        <v>1.3825605726112244</v>
      </c>
    </row>
    <row r="27" spans="1:6" s="1" customFormat="1" ht="17.100000000000001" customHeight="1" x14ac:dyDescent="0.2">
      <c r="A27" s="74" t="s">
        <v>13</v>
      </c>
      <c r="B27" s="12" t="s">
        <v>54</v>
      </c>
      <c r="C27" s="48">
        <v>2388781</v>
      </c>
      <c r="D27" s="80">
        <f t="shared" si="0"/>
        <v>0.60059321119615416</v>
      </c>
      <c r="E27" s="48">
        <v>4441839</v>
      </c>
      <c r="F27" s="80">
        <f t="shared" si="1"/>
        <v>1.0280846451518122</v>
      </c>
    </row>
    <row r="28" spans="1:6" s="1" customFormat="1" ht="17.100000000000001" customHeight="1" x14ac:dyDescent="0.2">
      <c r="A28" s="74" t="s">
        <v>14</v>
      </c>
      <c r="B28" s="12" t="s">
        <v>72</v>
      </c>
      <c r="C28" s="48">
        <v>344436</v>
      </c>
      <c r="D28" s="80">
        <f t="shared" si="0"/>
        <v>8.6598948707126602E-2</v>
      </c>
      <c r="E28" s="48">
        <v>284637</v>
      </c>
      <c r="F28" s="80">
        <f t="shared" si="1"/>
        <v>6.5880579899919023E-2</v>
      </c>
    </row>
    <row r="29" spans="1:6" s="1" customFormat="1" ht="17.100000000000001" customHeight="1" x14ac:dyDescent="0.2">
      <c r="A29" s="74" t="s">
        <v>15</v>
      </c>
      <c r="B29" s="12" t="s">
        <v>73</v>
      </c>
      <c r="C29" s="48">
        <v>1547688</v>
      </c>
      <c r="D29" s="80">
        <f t="shared" si="0"/>
        <v>0.38912353449301279</v>
      </c>
      <c r="E29" s="48">
        <v>2547878</v>
      </c>
      <c r="F29" s="80">
        <f t="shared" si="1"/>
        <v>0.58971841381916579</v>
      </c>
    </row>
    <row r="30" spans="1:6" s="1" customFormat="1" ht="17.100000000000001" customHeight="1" x14ac:dyDescent="0.2">
      <c r="A30" s="74" t="s">
        <v>16</v>
      </c>
      <c r="B30" s="12" t="s">
        <v>57</v>
      </c>
      <c r="C30" s="48">
        <v>32987</v>
      </c>
      <c r="D30" s="80">
        <f t="shared" si="0"/>
        <v>8.2936729058576478E-3</v>
      </c>
      <c r="E30" s="48">
        <v>53301</v>
      </c>
      <c r="F30" s="80">
        <f t="shared" si="1"/>
        <v>1.233676854817042E-2</v>
      </c>
    </row>
    <row r="31" spans="1:6" s="1" customFormat="1" ht="17.100000000000001" customHeight="1" x14ac:dyDescent="0.2">
      <c r="A31" s="74" t="s">
        <v>17</v>
      </c>
      <c r="B31" s="12" t="s">
        <v>58</v>
      </c>
      <c r="C31" s="48">
        <v>977452</v>
      </c>
      <c r="D31" s="80">
        <f t="shared" si="0"/>
        <v>0.24575339282676117</v>
      </c>
      <c r="E31" s="48">
        <v>1221421</v>
      </c>
      <c r="F31" s="80">
        <f t="shared" si="1"/>
        <v>0.28270366741477387</v>
      </c>
    </row>
    <row r="32" spans="1:6" s="1" customFormat="1" ht="17.100000000000001" customHeight="1" x14ac:dyDescent="0.2">
      <c r="A32" s="75" t="s">
        <v>23</v>
      </c>
      <c r="B32" s="6" t="s">
        <v>59</v>
      </c>
      <c r="C32" s="49">
        <f>SUM(C14:C31)</f>
        <v>303175107</v>
      </c>
      <c r="D32" s="81">
        <f t="shared" si="0"/>
        <v>76.225033214793498</v>
      </c>
      <c r="E32" s="49">
        <f>SUM(E14:E31)</f>
        <v>325099504</v>
      </c>
      <c r="F32" s="81">
        <f t="shared" si="1"/>
        <v>75.245817826551161</v>
      </c>
    </row>
    <row r="33" spans="1:6" s="1" customFormat="1" ht="17.100000000000001" customHeight="1" x14ac:dyDescent="0.2">
      <c r="A33" s="76" t="s">
        <v>22</v>
      </c>
      <c r="B33" s="4" t="s">
        <v>60</v>
      </c>
      <c r="C33" s="50">
        <v>85866633</v>
      </c>
      <c r="D33" s="80">
        <f t="shared" si="0"/>
        <v>21.588800667818298</v>
      </c>
      <c r="E33" s="50">
        <v>95041633</v>
      </c>
      <c r="F33" s="80">
        <f t="shared" si="1"/>
        <v>21.997835477029621</v>
      </c>
    </row>
    <row r="34" spans="1:6" s="1" customFormat="1" ht="17.100000000000001" customHeight="1" x14ac:dyDescent="0.2">
      <c r="A34" s="76" t="s">
        <v>20</v>
      </c>
      <c r="B34" s="5" t="s">
        <v>61</v>
      </c>
      <c r="C34" s="50">
        <v>168811</v>
      </c>
      <c r="D34" s="80">
        <f t="shared" si="0"/>
        <v>4.2442878009844344E-2</v>
      </c>
      <c r="E34" s="50">
        <v>103599</v>
      </c>
      <c r="F34" s="80">
        <f t="shared" si="1"/>
        <v>2.3978478543027471E-2</v>
      </c>
    </row>
    <row r="35" spans="1:6" s="1" customFormat="1" ht="17.100000000000001" customHeight="1" x14ac:dyDescent="0.2">
      <c r="A35" s="76" t="s">
        <v>21</v>
      </c>
      <c r="B35" s="15" t="s">
        <v>62</v>
      </c>
      <c r="C35" s="50">
        <v>8526379</v>
      </c>
      <c r="D35" s="80">
        <f t="shared" si="0"/>
        <v>2.1437232393783501</v>
      </c>
      <c r="E35" s="50">
        <v>11805195</v>
      </c>
      <c r="F35" s="80">
        <f t="shared" si="1"/>
        <v>2.7323682178761879</v>
      </c>
    </row>
    <row r="36" spans="1:6" s="1" customFormat="1" ht="17.100000000000001" customHeight="1" x14ac:dyDescent="0.2">
      <c r="A36" s="74" t="s">
        <v>19</v>
      </c>
      <c r="B36" s="15" t="s">
        <v>63</v>
      </c>
      <c r="C36" s="50">
        <v>0</v>
      </c>
      <c r="D36" s="80">
        <f t="shared" si="0"/>
        <v>0</v>
      </c>
      <c r="E36" s="50">
        <v>0</v>
      </c>
      <c r="F36" s="80">
        <f t="shared" si="1"/>
        <v>0</v>
      </c>
    </row>
    <row r="37" spans="1:6" s="1" customFormat="1" ht="17.100000000000001" customHeight="1" x14ac:dyDescent="0.2">
      <c r="A37" s="75" t="s">
        <v>18</v>
      </c>
      <c r="B37" s="7" t="s">
        <v>64</v>
      </c>
      <c r="C37" s="51">
        <f>SUM(C33:C36)</f>
        <v>94561823</v>
      </c>
      <c r="D37" s="83">
        <f t="shared" si="0"/>
        <v>23.774966785206495</v>
      </c>
      <c r="E37" s="51">
        <f>SUM(E33:E36)</f>
        <v>106950427</v>
      </c>
      <c r="F37" s="83">
        <f t="shared" si="1"/>
        <v>24.754182173448839</v>
      </c>
    </row>
    <row r="38" spans="1:6" s="1" customFormat="1" ht="17.100000000000001" customHeight="1" x14ac:dyDescent="0.2">
      <c r="A38" s="84" t="s">
        <v>24</v>
      </c>
      <c r="B38" s="17" t="s">
        <v>65</v>
      </c>
      <c r="C38" s="86">
        <f>C32+C37</f>
        <v>397736930</v>
      </c>
      <c r="D38" s="85">
        <f>D32+D37</f>
        <v>100</v>
      </c>
      <c r="E38" s="86">
        <f>E32+E37</f>
        <v>432049931</v>
      </c>
      <c r="F38" s="85">
        <f>F32+F37</f>
        <v>100</v>
      </c>
    </row>
    <row r="40" spans="1:6" x14ac:dyDescent="0.25">
      <c r="B40" s="36"/>
      <c r="C40" s="37"/>
      <c r="E40" s="37"/>
    </row>
    <row r="41" spans="1:6" x14ac:dyDescent="0.25">
      <c r="A41" s="88" t="s">
        <v>74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  <row r="50" spans="3:6" x14ac:dyDescent="0.25">
      <c r="C50" s="44"/>
      <c r="D50" s="44"/>
      <c r="E50" s="44"/>
      <c r="F50" s="44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5"/>
      <c r="D55" s="45"/>
      <c r="E55" s="45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7"/>
      <c r="D68" s="45"/>
      <c r="E68" s="47"/>
      <c r="F68" s="45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  <row r="75" spans="3:6" x14ac:dyDescent="0.25">
      <c r="C75" s="44"/>
      <c r="D75" s="44"/>
      <c r="E75" s="44"/>
      <c r="F75" s="44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6:F68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30.09.2021.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2" t="s">
        <v>36</v>
      </c>
      <c r="D7" s="92"/>
      <c r="E7" s="92"/>
      <c r="F7" s="92"/>
      <c r="G7" s="92"/>
      <c r="H7" s="92"/>
      <c r="I7" s="93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4" t="s">
        <v>37</v>
      </c>
      <c r="H8" s="94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0.2851562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67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3"/>
      <c r="B11" s="64"/>
      <c r="C11" s="90" t="s">
        <v>36</v>
      </c>
      <c r="D11" s="90"/>
      <c r="E11" s="90"/>
      <c r="F11" s="91"/>
    </row>
    <row r="12" spans="1:6" s="1" customFormat="1" ht="26.25" customHeight="1" x14ac:dyDescent="0.2">
      <c r="A12" s="65" t="s">
        <v>32</v>
      </c>
      <c r="B12" s="40" t="s">
        <v>33</v>
      </c>
      <c r="C12" s="87" t="s">
        <v>34</v>
      </c>
      <c r="D12" s="87" t="s">
        <v>35</v>
      </c>
      <c r="E12" s="87" t="s">
        <v>34</v>
      </c>
      <c r="F12" s="66" t="s">
        <v>35</v>
      </c>
    </row>
    <row r="13" spans="1:6" s="1" customFormat="1" ht="24.75" customHeight="1" thickBot="1" x14ac:dyDescent="0.25">
      <c r="A13" s="67"/>
      <c r="B13" s="68"/>
      <c r="C13" s="69" t="s">
        <v>69</v>
      </c>
      <c r="D13" s="89" t="s">
        <v>25</v>
      </c>
      <c r="E13" s="69" t="s">
        <v>70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41</v>
      </c>
      <c r="C14" s="48">
        <v>10262875</v>
      </c>
      <c r="D14" s="79">
        <f>C14/C$38*100</f>
        <v>5.9877454567960378</v>
      </c>
      <c r="E14" s="48">
        <v>11259076.379999999</v>
      </c>
      <c r="F14" s="79">
        <f>E14/E$38*100</f>
        <v>6.0465374301363468</v>
      </c>
    </row>
    <row r="15" spans="1:6" s="1" customFormat="1" ht="17.100000000000001" customHeight="1" x14ac:dyDescent="0.2">
      <c r="A15" s="22" t="s">
        <v>1</v>
      </c>
      <c r="B15" s="12" t="s">
        <v>42</v>
      </c>
      <c r="C15" s="48">
        <v>770884</v>
      </c>
      <c r="D15" s="80">
        <f t="shared" ref="D15:D37" si="0">C15/C$38*100</f>
        <v>0.44976258297180444</v>
      </c>
      <c r="E15" s="48">
        <v>1269175.1400000001</v>
      </c>
      <c r="F15" s="80">
        <f t="shared" ref="F15:F37" si="1">E15/E$38*100</f>
        <v>0.68159365212588952</v>
      </c>
    </row>
    <row r="16" spans="1:6" s="1" customFormat="1" ht="17.100000000000001" customHeight="1" x14ac:dyDescent="0.2">
      <c r="A16" s="22" t="s">
        <v>2</v>
      </c>
      <c r="B16" s="12" t="s">
        <v>43</v>
      </c>
      <c r="C16" s="48">
        <v>10971517</v>
      </c>
      <c r="D16" s="80">
        <f t="shared" si="0"/>
        <v>6.4011937269927284</v>
      </c>
      <c r="E16" s="48">
        <v>12531001.729900001</v>
      </c>
      <c r="F16" s="80">
        <f t="shared" si="1"/>
        <v>6.7296080459615535</v>
      </c>
    </row>
    <row r="17" spans="1:6" s="1" customFormat="1" ht="17.100000000000001" customHeight="1" x14ac:dyDescent="0.2">
      <c r="A17" s="19" t="s">
        <v>3</v>
      </c>
      <c r="B17" s="12" t="s">
        <v>44</v>
      </c>
      <c r="C17" s="48">
        <v>20814</v>
      </c>
      <c r="D17" s="80">
        <f t="shared" si="0"/>
        <v>1.2143666753980023E-2</v>
      </c>
      <c r="E17" s="48">
        <v>24171</v>
      </c>
      <c r="F17" s="80">
        <f t="shared" si="1"/>
        <v>1.2980714517883541E-2</v>
      </c>
    </row>
    <row r="18" spans="1:6" s="1" customFormat="1" ht="17.100000000000001" customHeight="1" x14ac:dyDescent="0.2">
      <c r="A18" s="19" t="s">
        <v>4</v>
      </c>
      <c r="B18" s="12" t="s">
        <v>45</v>
      </c>
      <c r="C18" s="48">
        <v>0</v>
      </c>
      <c r="D18" s="80">
        <f t="shared" si="0"/>
        <v>0</v>
      </c>
      <c r="E18" s="48">
        <v>7815.14</v>
      </c>
      <c r="F18" s="80">
        <f t="shared" si="1"/>
        <v>4.1970171386079341E-3</v>
      </c>
    </row>
    <row r="19" spans="1:6" s="1" customFormat="1" ht="17.100000000000001" customHeight="1" x14ac:dyDescent="0.2">
      <c r="A19" s="19" t="s">
        <v>5</v>
      </c>
      <c r="B19" s="12" t="s">
        <v>46</v>
      </c>
      <c r="C19" s="48">
        <v>1193</v>
      </c>
      <c r="D19" s="80">
        <f t="shared" si="0"/>
        <v>6.96040858916987E-4</v>
      </c>
      <c r="E19" s="48">
        <v>2333.83</v>
      </c>
      <c r="F19" s="80">
        <f t="shared" si="1"/>
        <v>1.2533524042560151E-3</v>
      </c>
    </row>
    <row r="20" spans="1:6" s="1" customFormat="1" ht="16.5" customHeight="1" x14ac:dyDescent="0.2">
      <c r="A20" s="19" t="s">
        <v>6</v>
      </c>
      <c r="B20" s="12" t="s">
        <v>71</v>
      </c>
      <c r="C20" s="48">
        <v>675774</v>
      </c>
      <c r="D20" s="80">
        <f t="shared" si="0"/>
        <v>0.39427184861170828</v>
      </c>
      <c r="E20" s="48">
        <v>616726.52</v>
      </c>
      <c r="F20" s="80">
        <f t="shared" si="1"/>
        <v>0.33120478638566025</v>
      </c>
    </row>
    <row r="21" spans="1:6" s="1" customFormat="1" ht="17.100000000000001" customHeight="1" x14ac:dyDescent="0.2">
      <c r="A21" s="19" t="s">
        <v>7</v>
      </c>
      <c r="B21" s="12" t="s">
        <v>48</v>
      </c>
      <c r="C21" s="48">
        <v>5695984</v>
      </c>
      <c r="D21" s="80">
        <f t="shared" si="0"/>
        <v>3.3232502898050424</v>
      </c>
      <c r="E21" s="48">
        <v>6088366.9300000006</v>
      </c>
      <c r="F21" s="80">
        <f t="shared" si="1"/>
        <v>3.2696765958567311</v>
      </c>
    </row>
    <row r="22" spans="1:6" s="1" customFormat="1" ht="16.5" customHeight="1" x14ac:dyDescent="0.2">
      <c r="A22" s="19" t="s">
        <v>8</v>
      </c>
      <c r="B22" s="12" t="s">
        <v>49</v>
      </c>
      <c r="C22" s="48">
        <v>10319516</v>
      </c>
      <c r="D22" s="80">
        <f t="shared" si="0"/>
        <v>6.0207919365025901</v>
      </c>
      <c r="E22" s="48">
        <v>10826840.16</v>
      </c>
      <c r="F22" s="80">
        <f t="shared" si="1"/>
        <v>5.8144107090197572</v>
      </c>
    </row>
    <row r="23" spans="1:6" s="1" customFormat="1" ht="17.100000000000001" customHeight="1" x14ac:dyDescent="0.2">
      <c r="A23" s="19" t="s">
        <v>9</v>
      </c>
      <c r="B23" s="12" t="s">
        <v>50</v>
      </c>
      <c r="C23" s="48">
        <v>110870658</v>
      </c>
      <c r="D23" s="80">
        <f t="shared" si="0"/>
        <v>64.68609222381518</v>
      </c>
      <c r="E23" s="48">
        <v>119418136.87990001</v>
      </c>
      <c r="F23" s="80">
        <f t="shared" si="1"/>
        <v>64.131924334761564</v>
      </c>
    </row>
    <row r="24" spans="1:6" s="1" customFormat="1" ht="16.5" customHeight="1" x14ac:dyDescent="0.2">
      <c r="A24" s="19" t="s">
        <v>10</v>
      </c>
      <c r="B24" s="12" t="s">
        <v>51</v>
      </c>
      <c r="C24" s="48">
        <v>29146</v>
      </c>
      <c r="D24" s="80">
        <f t="shared" si="0"/>
        <v>1.7004867455150466E-2</v>
      </c>
      <c r="E24" s="48">
        <v>109308.89</v>
      </c>
      <c r="F24" s="80">
        <f t="shared" si="1"/>
        <v>5.8702887565956513E-2</v>
      </c>
    </row>
    <row r="25" spans="1:6" s="1" customFormat="1" ht="16.5" customHeight="1" x14ac:dyDescent="0.2">
      <c r="A25" s="19" t="s">
        <v>11</v>
      </c>
      <c r="B25" s="12" t="s">
        <v>52</v>
      </c>
      <c r="C25" s="48">
        <v>6406</v>
      </c>
      <c r="D25" s="80">
        <f t="shared" si="0"/>
        <v>3.7375002030362267E-3</v>
      </c>
      <c r="E25" s="48">
        <v>9387.7999999999993</v>
      </c>
      <c r="F25" s="80">
        <f t="shared" si="1"/>
        <v>5.0415933040001276E-3</v>
      </c>
    </row>
    <row r="26" spans="1:6" s="1" customFormat="1" ht="17.100000000000001" customHeight="1" x14ac:dyDescent="0.2">
      <c r="A26" s="19" t="s">
        <v>12</v>
      </c>
      <c r="B26" s="12" t="s">
        <v>53</v>
      </c>
      <c r="C26" s="48">
        <v>2235697</v>
      </c>
      <c r="D26" s="80">
        <f t="shared" si="0"/>
        <v>1.3043893211719457</v>
      </c>
      <c r="E26" s="48">
        <v>2641438.2200000002</v>
      </c>
      <c r="F26" s="80">
        <f t="shared" si="1"/>
        <v>1.4185493132450648</v>
      </c>
    </row>
    <row r="27" spans="1:6" s="1" customFormat="1" ht="17.100000000000001" customHeight="1" x14ac:dyDescent="0.2">
      <c r="A27" s="19" t="s">
        <v>13</v>
      </c>
      <c r="B27" s="12" t="s">
        <v>54</v>
      </c>
      <c r="C27" s="48">
        <v>1182900</v>
      </c>
      <c r="D27" s="80">
        <f t="shared" si="0"/>
        <v>0.69014814083227494</v>
      </c>
      <c r="E27" s="48">
        <v>1552801.5100000002</v>
      </c>
      <c r="F27" s="80">
        <f t="shared" si="1"/>
        <v>0.83391142709232091</v>
      </c>
    </row>
    <row r="28" spans="1:6" s="1" customFormat="1" ht="17.100000000000001" customHeight="1" x14ac:dyDescent="0.2">
      <c r="A28" s="19" t="s">
        <v>14</v>
      </c>
      <c r="B28" s="12" t="s">
        <v>72</v>
      </c>
      <c r="C28" s="48">
        <v>14959</v>
      </c>
      <c r="D28" s="80">
        <f t="shared" si="0"/>
        <v>8.7276405771493787E-3</v>
      </c>
      <c r="E28" s="48">
        <v>14179.6</v>
      </c>
      <c r="F28" s="80">
        <f t="shared" si="1"/>
        <v>7.6149658507211719E-3</v>
      </c>
    </row>
    <row r="29" spans="1:6" s="1" customFormat="1" ht="17.100000000000001" customHeight="1" x14ac:dyDescent="0.2">
      <c r="A29" s="19" t="s">
        <v>15</v>
      </c>
      <c r="B29" s="12" t="s">
        <v>73</v>
      </c>
      <c r="C29" s="48">
        <v>673331</v>
      </c>
      <c r="D29" s="80">
        <f t="shared" si="0"/>
        <v>0.3928465109601289</v>
      </c>
      <c r="E29" s="48">
        <v>753880.46</v>
      </c>
      <c r="F29" s="80">
        <f t="shared" si="1"/>
        <v>0.4048614882243482</v>
      </c>
    </row>
    <row r="30" spans="1:6" s="1" customFormat="1" ht="17.100000000000001" customHeight="1" x14ac:dyDescent="0.2">
      <c r="A30" s="19" t="s">
        <v>16</v>
      </c>
      <c r="B30" s="12" t="s">
        <v>57</v>
      </c>
      <c r="C30" s="48">
        <v>0</v>
      </c>
      <c r="D30" s="80">
        <f t="shared" si="0"/>
        <v>0</v>
      </c>
      <c r="E30" s="48">
        <v>24.5</v>
      </c>
      <c r="F30" s="80">
        <f t="shared" si="1"/>
        <v>1.3157399598202256E-5</v>
      </c>
    </row>
    <row r="31" spans="1:6" s="1" customFormat="1" ht="17.100000000000001" customHeight="1" x14ac:dyDescent="0.2">
      <c r="A31" s="19" t="s">
        <v>17</v>
      </c>
      <c r="B31" s="12" t="s">
        <v>58</v>
      </c>
      <c r="C31" s="48">
        <v>60320</v>
      </c>
      <c r="D31" s="80">
        <f t="shared" si="0"/>
        <v>3.5192946026716389E-2</v>
      </c>
      <c r="E31" s="48">
        <v>102214.61</v>
      </c>
      <c r="F31" s="80">
        <f t="shared" si="1"/>
        <v>5.4892998716097978E-2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153791974</v>
      </c>
      <c r="D32" s="81">
        <f t="shared" si="0"/>
        <v>89.727994700334406</v>
      </c>
      <c r="E32" s="49">
        <f>SUM(E14:E31)</f>
        <v>167226879.29980001</v>
      </c>
      <c r="F32" s="81">
        <f t="shared" si="1"/>
        <v>89.806974469706361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50">
        <v>15478359</v>
      </c>
      <c r="D33" s="80">
        <f t="shared" si="0"/>
        <v>9.0306540595016571</v>
      </c>
      <c r="E33" s="50">
        <v>16873673.319899999</v>
      </c>
      <c r="F33" s="80">
        <f t="shared" si="1"/>
        <v>9.0617821452836083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50">
        <v>129233</v>
      </c>
      <c r="D34" s="80">
        <f t="shared" si="0"/>
        <v>7.5399369924911128E-2</v>
      </c>
      <c r="E34" s="50">
        <v>3044.37</v>
      </c>
      <c r="F34" s="80">
        <f t="shared" si="1"/>
        <v>1.6349384740726124E-3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50">
        <v>1838911</v>
      </c>
      <c r="D35" s="80">
        <f t="shared" si="0"/>
        <v>1.0728895154332736</v>
      </c>
      <c r="E35" s="50">
        <v>1953074.3599</v>
      </c>
      <c r="F35" s="80">
        <f t="shared" si="1"/>
        <v>1.0488726448247916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50">
        <v>159507</v>
      </c>
      <c r="D36" s="80">
        <f t="shared" si="0"/>
        <v>9.3062354805760153E-2</v>
      </c>
      <c r="E36" s="50">
        <v>150335.72</v>
      </c>
      <c r="F36" s="80">
        <f t="shared" si="1"/>
        <v>8.0735801711161112E-2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17606010</v>
      </c>
      <c r="D37" s="83">
        <f t="shared" si="0"/>
        <v>10.272005299665601</v>
      </c>
      <c r="E37" s="51">
        <f>SUM(E33:E36)</f>
        <v>18980127.7698</v>
      </c>
      <c r="F37" s="83">
        <f t="shared" si="1"/>
        <v>10.193025530293633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171397984</v>
      </c>
      <c r="D38" s="78">
        <f>D32+D37</f>
        <v>100</v>
      </c>
      <c r="E38" s="25">
        <f>E32+E37</f>
        <v>186207007.06960002</v>
      </c>
      <c r="F38" s="78">
        <f>F32+F37</f>
        <v>100</v>
      </c>
    </row>
    <row r="40" spans="1:6" x14ac:dyDescent="0.25">
      <c r="C40" s="37"/>
      <c r="E40" s="37"/>
    </row>
    <row r="41" spans="1:6" x14ac:dyDescent="0.25">
      <c r="A41" s="88" t="s">
        <v>75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30.09.2021.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2" t="s">
        <v>36</v>
      </c>
      <c r="D7" s="92"/>
      <c r="E7" s="92"/>
      <c r="F7" s="92"/>
      <c r="G7" s="92"/>
      <c r="H7" s="92"/>
      <c r="I7" s="93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4" t="s">
        <v>37</v>
      </c>
      <c r="H8" s="94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2020-10-30T14:34:24Z</cp:lastPrinted>
  <dcterms:created xsi:type="dcterms:W3CDTF">2018-01-08T12:56:16Z</dcterms:created>
  <dcterms:modified xsi:type="dcterms:W3CDTF">2021-11-11T08:46:46Z</dcterms:modified>
</cp:coreProperties>
</file>