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30" yWindow="0" windowWidth="15480" windowHeight="4575"/>
  </bookViews>
  <sheets>
    <sheet name="Tržišni udjeli" sheetId="2" r:id="rId1"/>
  </sheets>
  <calcPr calcId="145621"/>
</workbook>
</file>

<file path=xl/calcChain.xml><?xml version="1.0" encoding="utf-8"?>
<calcChain xmlns="http://schemas.openxmlformats.org/spreadsheetml/2006/main">
  <c r="D27" i="2" l="1"/>
  <c r="D28" i="2"/>
  <c r="D22" i="2"/>
  <c r="D34" i="2"/>
  <c r="D35" i="2"/>
  <c r="D36" i="2"/>
  <c r="G10" i="2" l="1"/>
  <c r="H10" i="2"/>
  <c r="I34" i="2" l="1"/>
  <c r="F20" i="2" l="1"/>
  <c r="C20" i="2"/>
  <c r="F36" i="2" l="1"/>
  <c r="G27" i="2" l="1"/>
  <c r="G33" i="2"/>
  <c r="I22" i="2"/>
  <c r="I24" i="2"/>
  <c r="I25" i="2"/>
  <c r="I26" i="2"/>
  <c r="I28" i="2"/>
  <c r="I29" i="2"/>
  <c r="I30" i="2"/>
  <c r="I31" i="2"/>
  <c r="I32" i="2"/>
  <c r="I35" i="2"/>
  <c r="I23" i="2"/>
  <c r="G22" i="2"/>
  <c r="C36" i="2"/>
  <c r="D32" i="2" l="1"/>
  <c r="D30" i="2"/>
  <c r="D25" i="2"/>
  <c r="D23" i="2"/>
  <c r="D31" i="2"/>
  <c r="D29" i="2"/>
  <c r="D26" i="2"/>
  <c r="D24" i="2"/>
  <c r="G35" i="2"/>
  <c r="G28" i="2"/>
  <c r="G23" i="2"/>
  <c r="G34" i="2"/>
  <c r="G31" i="2"/>
  <c r="G29" i="2"/>
  <c r="G26" i="2"/>
  <c r="G24" i="2"/>
  <c r="G32" i="2"/>
  <c r="G30" i="2"/>
  <c r="G25" i="2"/>
  <c r="D7" i="2"/>
  <c r="F37" i="2" l="1"/>
  <c r="H33" i="2" s="1"/>
  <c r="G8" i="2" l="1"/>
  <c r="G11" i="2"/>
  <c r="G13" i="2"/>
  <c r="G15" i="2"/>
  <c r="G17" i="2"/>
  <c r="G19" i="2"/>
  <c r="G7" i="2"/>
  <c r="G9" i="2"/>
  <c r="G12" i="2"/>
  <c r="G14" i="2"/>
  <c r="G16" i="2"/>
  <c r="G18" i="2"/>
  <c r="H27" i="2" l="1"/>
  <c r="G20" i="2"/>
  <c r="I19" i="2"/>
  <c r="I7" i="2"/>
  <c r="I9" i="2"/>
  <c r="I14" i="2"/>
  <c r="I18" i="2"/>
  <c r="I13" i="2"/>
  <c r="I16" i="2"/>
  <c r="I17" i="2"/>
  <c r="I11" i="2"/>
  <c r="I12" i="2"/>
  <c r="I8" i="2"/>
  <c r="I15" i="2"/>
  <c r="H22" i="2" l="1"/>
  <c r="H25" i="2"/>
  <c r="H28" i="2"/>
  <c r="H30" i="2"/>
  <c r="H35" i="2"/>
  <c r="H24" i="2"/>
  <c r="H26" i="2"/>
  <c r="H29" i="2"/>
  <c r="H31" i="2"/>
  <c r="H34" i="2"/>
  <c r="H23" i="2"/>
  <c r="H32" i="2"/>
  <c r="D16" i="2"/>
  <c r="D8" i="2"/>
  <c r="D11" i="2"/>
  <c r="D13" i="2"/>
  <c r="D15" i="2"/>
  <c r="D17" i="2"/>
  <c r="D19" i="2"/>
  <c r="D9" i="2"/>
  <c r="D12" i="2"/>
  <c r="D14" i="2"/>
  <c r="D18" i="2"/>
  <c r="C37" i="2"/>
  <c r="G36" i="2"/>
  <c r="I36" i="2"/>
  <c r="I20" i="2"/>
  <c r="E22" i="2" l="1"/>
  <c r="E25" i="2"/>
  <c r="E28" i="2"/>
  <c r="E30" i="2"/>
  <c r="E32" i="2"/>
  <c r="E35" i="2"/>
  <c r="E24" i="2"/>
  <c r="E26" i="2"/>
  <c r="E29" i="2"/>
  <c r="E31" i="2"/>
  <c r="E34" i="2"/>
  <c r="E23" i="2"/>
  <c r="E36" i="2"/>
  <c r="E19" i="2"/>
  <c r="E18" i="2"/>
  <c r="E17" i="2"/>
  <c r="E16" i="2"/>
  <c r="E15" i="2"/>
  <c r="E14" i="2"/>
  <c r="E13" i="2"/>
  <c r="E12" i="2"/>
  <c r="E11" i="2"/>
  <c r="E9" i="2"/>
  <c r="E8" i="2"/>
  <c r="E7" i="2"/>
  <c r="D20" i="2"/>
  <c r="E20" i="2"/>
  <c r="E37" i="2" s="1"/>
  <c r="H9" i="2"/>
  <c r="H12" i="2"/>
  <c r="H14" i="2"/>
  <c r="H16" i="2"/>
  <c r="H18" i="2"/>
  <c r="H8" i="2"/>
  <c r="H11" i="2"/>
  <c r="H13" i="2"/>
  <c r="H15" i="2"/>
  <c r="H17" i="2"/>
  <c r="H19" i="2"/>
  <c r="H7" i="2"/>
  <c r="H20" i="2"/>
  <c r="I37" i="2"/>
  <c r="H36" i="2"/>
  <c r="H37" i="2" l="1"/>
</calcChain>
</file>

<file path=xl/sharedStrings.xml><?xml version="1.0" encoding="utf-8"?>
<sst xmlns="http://schemas.openxmlformats.org/spreadsheetml/2006/main" count="60" uniqueCount="48">
  <si>
    <t xml:space="preserve"> </t>
  </si>
  <si>
    <t>Ukupno premije</t>
  </si>
  <si>
    <t xml:space="preserve">Udio u ukupnoj premiji društava iz pojedinačnog entiteta (%) </t>
  </si>
  <si>
    <t>Udio u ukupnoj premiji svih društava (%)</t>
  </si>
  <si>
    <t>Društva sa sjedištem u FBiH</t>
  </si>
  <si>
    <t>Ukupno (za društva sa sjedištem u FBiH)</t>
  </si>
  <si>
    <t>Ukupno (za društva sa sjedištem u RS)</t>
  </si>
  <si>
    <t>Društva sa sjedištem u RS</t>
  </si>
  <si>
    <t>UKUPNO (za sva društva)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</si>
  <si>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</si>
  <si>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</si>
  <si>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</si>
  <si>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</si>
  <si>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</si>
  <si>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</si>
  <si>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Uniqa osiguranje d.d.</t>
  </si>
  <si>
    <t>VGT osiguranje d.d.</t>
  </si>
  <si>
    <t>Zovko osiguranje d.d.</t>
  </si>
  <si>
    <t>Drina osiguranje a.d.</t>
  </si>
  <si>
    <t>Dunav osiguranje a.d.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</si>
  <si>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</si>
  <si>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</si>
  <si>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</si>
  <si>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</si>
  <si>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</si>
  <si>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Triglav osiguranje d.d.</t>
  </si>
  <si>
    <t>Promjena ukupne premije (%)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</si>
  <si>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</si>
  <si>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</si>
  <si>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</si>
  <si>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</si>
  <si>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</si>
  <si>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-</t>
  </si>
  <si>
    <t>V 2016.*</t>
  </si>
  <si>
    <t>V 2017.**</t>
  </si>
  <si>
    <t>Central osiguranje d.d.***</t>
  </si>
  <si>
    <t>Atos osiguranje a.d.****</t>
  </si>
  <si>
    <t>Euros osiguranje a.d.*****</t>
  </si>
  <si>
    <t>SAS - Super P osiguranje a.d.******</t>
  </si>
  <si>
    <t>Wiener osiguranje a.d.</t>
  </si>
  <si>
    <t>Osiguravajuća društva</t>
  </si>
  <si>
    <t>Bruto zaračunate premije (u KM) i odgovarajući udjeli društava za svibanj 2016. i 2017. godine</t>
  </si>
  <si>
    <t>*Podatci se odnose na razdoblje od 01.01. do 31.05.2016. godine.</t>
  </si>
  <si>
    <t>**Podatci se odnose na razdoblje od 01.01. do 31.05.2017. godine.</t>
  </si>
  <si>
    <t>***Central osiguranje d.d. novo je osiguravajuće društvo koje je počelo s radom sredinom 2016. godine.</t>
  </si>
  <si>
    <t>*****Euros osiguranje a.d. novo je osiguravajuće društvo koje je počelo s radom početkom 2016. godine.</t>
  </si>
  <si>
    <t>******SAS - Super P osiguranje a.d. novo je osiguravajuće društvo koje je počelo s radom sredinom 2016. godine.</t>
  </si>
  <si>
    <t>****U toku 2016. godine Bobar osiguranje a.d. promijenilo je naziv u Atos osiguranje a.d.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</si>
</sst>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sz val="9"/>
      <name val="Bookman Old Style"/>
      <family val="1"/>
    </font>
    <font>
      <sz val="12"/>
      <name val="Bookman Old Style"/>
      <family val="1"/>
    </font>
    <font>
      <sz val="8"/>
      <color theme="1"/>
      <name val="Bookman Old Style"/>
      <family val="1"/>
    </font>
    <font>
      <i/>
      <sz val="11"/>
      <color theme="1"/>
      <name val="Calibri"/>
      <family val="2"/>
      <charset val="204"/>
      <scheme val="minor"/>
    </font>
    <font>
      <sz val="9"/>
      <color theme="1"/>
      <name val="Bookman Old Style"/>
      <family val="1"/>
      <charset val="238"/>
    </font>
    <font>
      <i/>
      <sz val="11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name val="Bookman Old Style"/>
      <family val="1"/>
    </font>
    <font>
      <sz val="8"/>
      <name val="Bookman Old Style"/>
      <family val="1"/>
      <charset val="238"/>
    </font>
    <font>
      <sz val="7"/>
      <name val="Bookman Old Style"/>
      <family val="1"/>
      <charset val="238"/>
    </font>
    <font>
      <i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7" fillId="0" borderId="0"/>
    <xf numFmtId="0" fontId="8" fillId="0" borderId="0"/>
    <xf numFmtId="0" fontId="22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10" fillId="0" borderId="0" xfId="2" applyFont="1"/>
    <xf numFmtId="0" fontId="13" fillId="0" borderId="0" xfId="2" applyFont="1"/>
    <xf numFmtId="0" fontId="15" fillId="0" borderId="0" xfId="2" applyFont="1" applyBorder="1" applyAlignment="1">
      <alignment vertical="center"/>
    </xf>
    <xf numFmtId="0" fontId="10" fillId="0" borderId="0" xfId="2" applyFont="1" applyBorder="1"/>
    <xf numFmtId="0" fontId="12" fillId="0" borderId="0" xfId="2" applyFont="1"/>
    <xf numFmtId="0" fontId="12" fillId="0" borderId="0" xfId="2" applyFont="1" applyBorder="1"/>
    <xf numFmtId="0" fontId="16" fillId="0" borderId="0" xfId="2" applyFont="1" applyBorder="1" applyAlignment="1">
      <alignment horizontal="right"/>
    </xf>
    <xf numFmtId="3" fontId="15" fillId="0" borderId="0" xfId="2" applyNumberFormat="1" applyFont="1" applyBorder="1" applyAlignment="1">
      <alignment horizontal="right"/>
    </xf>
    <xf numFmtId="0" fontId="17" fillId="0" borderId="0" xfId="2" applyFont="1"/>
    <xf numFmtId="0" fontId="10" fillId="0" borderId="12" xfId="2" applyFont="1" applyBorder="1"/>
    <xf numFmtId="0" fontId="14" fillId="3" borderId="1" xfId="2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6" fillId="0" borderId="7" xfId="2" applyFont="1" applyBorder="1" applyAlignment="1">
      <alignment horizontal="justify" vertical="center" wrapText="1"/>
    </xf>
    <xf numFmtId="4" fontId="19" fillId="0" borderId="0" xfId="0" applyNumberFormat="1" applyFont="1" applyBorder="1"/>
    <xf numFmtId="0" fontId="18" fillId="0" borderId="0" xfId="0" applyFont="1"/>
    <xf numFmtId="0" fontId="16" fillId="0" borderId="0" xfId="2" applyFont="1"/>
    <xf numFmtId="0" fontId="18" fillId="0" borderId="0" xfId="2" applyFont="1" applyAlignment="1">
      <alignment horizontal="left"/>
    </xf>
    <xf numFmtId="10" fontId="6" fillId="0" borderId="1" xfId="2" applyNumberFormat="1" applyFont="1" applyBorder="1"/>
    <xf numFmtId="4" fontId="10" fillId="0" borderId="0" xfId="2" applyNumberFormat="1" applyFont="1" applyBorder="1"/>
    <xf numFmtId="3" fontId="21" fillId="2" borderId="9" xfId="2" applyNumberFormat="1" applyFont="1" applyFill="1" applyBorder="1" applyAlignment="1">
      <alignment horizontal="right" vertical="center" wrapText="1"/>
    </xf>
    <xf numFmtId="9" fontId="21" fillId="2" borderId="9" xfId="2" applyNumberFormat="1" applyFont="1" applyFill="1" applyBorder="1" applyAlignment="1">
      <alignment horizontal="right" vertical="center" wrapText="1"/>
    </xf>
    <xf numFmtId="0" fontId="25" fillId="0" borderId="0" xfId="3" applyFont="1" applyFill="1" applyBorder="1" applyAlignment="1">
      <alignment horizontal="left"/>
    </xf>
    <xf numFmtId="4" fontId="23" fillId="0" borderId="0" xfId="5" applyNumberFormat="1" applyFont="1" applyFill="1" applyBorder="1" applyAlignment="1" applyProtection="1">
      <alignment horizontal="right"/>
    </xf>
    <xf numFmtId="4" fontId="20" fillId="0" borderId="0" xfId="2" applyNumberFormat="1" applyFont="1" applyFill="1" applyBorder="1"/>
    <xf numFmtId="3" fontId="24" fillId="0" borderId="0" xfId="3" applyNumberFormat="1" applyFont="1" applyFill="1" applyBorder="1"/>
    <xf numFmtId="4" fontId="10" fillId="0" borderId="0" xfId="2" applyNumberFormat="1" applyFont="1" applyFill="1" applyBorder="1"/>
    <xf numFmtId="0" fontId="10" fillId="0" borderId="0" xfId="2" applyFont="1" applyFill="1" applyBorder="1"/>
    <xf numFmtId="3" fontId="10" fillId="0" borderId="0" xfId="2" applyNumberFormat="1" applyFont="1" applyFill="1" applyBorder="1"/>
    <xf numFmtId="0" fontId="26" fillId="0" borderId="0" xfId="3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4" fontId="23" fillId="0" borderId="0" xfId="5" applyNumberFormat="1" applyFont="1" applyBorder="1" applyAlignment="1" applyProtection="1">
      <alignment horizontal="right"/>
      <protection locked="0"/>
    </xf>
    <xf numFmtId="4" fontId="27" fillId="0" borderId="0" xfId="3" applyNumberFormat="1" applyFont="1" applyFill="1" applyBorder="1" applyAlignment="1">
      <alignment horizontal="right"/>
    </xf>
    <xf numFmtId="0" fontId="28" fillId="0" borderId="0" xfId="2" applyFont="1" applyFill="1" applyBorder="1"/>
    <xf numFmtId="4" fontId="28" fillId="0" borderId="0" xfId="2" applyNumberFormat="1" applyFont="1" applyFill="1" applyBorder="1"/>
    <xf numFmtId="0" fontId="10" fillId="0" borderId="0" xfId="2" applyFont="1" applyFill="1"/>
    <xf numFmtId="0" fontId="27" fillId="0" borderId="0" xfId="3" applyFont="1" applyFill="1" applyBorder="1" applyAlignment="1">
      <alignment horizontal="left"/>
    </xf>
    <xf numFmtId="4" fontId="27" fillId="0" borderId="0" xfId="3" applyNumberFormat="1" applyFont="1" applyFill="1" applyBorder="1"/>
    <xf numFmtId="0" fontId="6" fillId="0" borderId="0" xfId="2" applyFont="1" applyFill="1" applyBorder="1"/>
    <xf numFmtId="4" fontId="29" fillId="0" borderId="0" xfId="5" applyNumberFormat="1" applyFont="1" applyFill="1" applyBorder="1" applyAlignment="1" applyProtection="1">
      <alignment horizontal="right"/>
    </xf>
    <xf numFmtId="4" fontId="6" fillId="0" borderId="0" xfId="2" applyNumberFormat="1" applyFont="1" applyFill="1" applyBorder="1"/>
    <xf numFmtId="10" fontId="28" fillId="0" borderId="8" xfId="2" applyNumberFormat="1" applyFont="1" applyBorder="1" applyAlignment="1">
      <alignment horizontal="right" vertical="center"/>
    </xf>
    <xf numFmtId="0" fontId="30" fillId="3" borderId="7" xfId="2" applyFont="1" applyFill="1" applyBorder="1" applyAlignment="1">
      <alignment horizontal="right" vertical="center" wrapText="1"/>
    </xf>
    <xf numFmtId="9" fontId="28" fillId="3" borderId="1" xfId="2" applyNumberFormat="1" applyFont="1" applyFill="1" applyBorder="1" applyAlignment="1">
      <alignment horizontal="right" vertical="center"/>
    </xf>
    <xf numFmtId="10" fontId="28" fillId="3" borderId="1" xfId="2" applyNumberFormat="1" applyFont="1" applyFill="1" applyBorder="1" applyAlignment="1">
      <alignment horizontal="right" vertical="center"/>
    </xf>
    <xf numFmtId="10" fontId="28" fillId="3" borderId="8" xfId="2" applyNumberFormat="1" applyFont="1" applyFill="1" applyBorder="1" applyAlignment="1">
      <alignment horizontal="right" vertical="center"/>
    </xf>
    <xf numFmtId="0" fontId="6" fillId="0" borderId="7" xfId="2" applyFont="1" applyBorder="1" applyAlignment="1">
      <alignment horizontal="justify" vertical="center"/>
    </xf>
    <xf numFmtId="0" fontId="21" fillId="2" borderId="11" xfId="2" applyFont="1" applyFill="1" applyBorder="1" applyAlignment="1">
      <alignment horizontal="right" vertical="center" wrapText="1"/>
    </xf>
    <xf numFmtId="10" fontId="31" fillId="2" borderId="10" xfId="2" applyNumberFormat="1" applyFont="1" applyFill="1" applyBorder="1" applyAlignment="1">
      <alignment horizontal="right" vertical="center" wrapText="1"/>
    </xf>
    <xf numFmtId="4" fontId="23" fillId="0" borderId="0" xfId="5" applyNumberFormat="1" applyFont="1" applyBorder="1" applyAlignment="1" applyProtection="1">
      <alignment horizontal="right"/>
    </xf>
    <xf numFmtId="4" fontId="24" fillId="0" borderId="0" xfId="3" applyNumberFormat="1" applyFont="1" applyBorder="1"/>
    <xf numFmtId="0" fontId="25" fillId="0" borderId="0" xfId="3" applyFont="1" applyBorder="1" applyAlignment="1">
      <alignment horizontal="left"/>
    </xf>
    <xf numFmtId="4" fontId="12" fillId="0" borderId="0" xfId="2" applyNumberFormat="1" applyFont="1" applyBorder="1"/>
    <xf numFmtId="3" fontId="6" fillId="0" borderId="1" xfId="2" applyNumberFormat="1" applyFont="1" applyBorder="1" applyAlignment="1">
      <alignment horizontal="right" vertical="center"/>
    </xf>
    <xf numFmtId="3" fontId="6" fillId="0" borderId="1" xfId="2" applyNumberFormat="1" applyFont="1" applyBorder="1" applyAlignment="1">
      <alignment horizontal="right"/>
    </xf>
    <xf numFmtId="0" fontId="10" fillId="0" borderId="0" xfId="2" applyFont="1" applyAlignment="1"/>
    <xf numFmtId="3" fontId="6" fillId="0" borderId="0" xfId="2" applyNumberFormat="1" applyFont="1" applyFill="1" applyBorder="1" applyAlignment="1">
      <alignment horizontal="right" vertical="center"/>
    </xf>
    <xf numFmtId="4" fontId="23" fillId="0" borderId="0" xfId="5" applyNumberFormat="1" applyFont="1" applyFill="1" applyBorder="1" applyAlignment="1" applyProtection="1">
      <alignment horizontal="right"/>
      <protection locked="0"/>
    </xf>
    <xf numFmtId="4" fontId="33" fillId="0" borderId="0" xfId="5" applyNumberFormat="1" applyFont="1" applyFill="1" applyBorder="1" applyAlignment="1" applyProtection="1">
      <alignment horizontal="right"/>
    </xf>
    <xf numFmtId="4" fontId="34" fillId="0" borderId="0" xfId="5" applyNumberFormat="1" applyFont="1" applyFill="1" applyBorder="1" applyAlignment="1" applyProtection="1">
      <alignment horizontal="right"/>
    </xf>
    <xf numFmtId="4" fontId="33" fillId="0" borderId="0" xfId="3" applyNumberFormat="1" applyFont="1" applyFill="1" applyBorder="1"/>
    <xf numFmtId="3" fontId="28" fillId="0" borderId="0" xfId="2" applyNumberFormat="1" applyFont="1" applyFill="1" applyBorder="1" applyAlignment="1">
      <alignment horizontal="right" vertical="center"/>
    </xf>
    <xf numFmtId="0" fontId="12" fillId="0" borderId="0" xfId="2" applyFont="1" applyFill="1" applyBorder="1"/>
    <xf numFmtId="4" fontId="33" fillId="0" borderId="0" xfId="3" applyNumberFormat="1" applyFont="1" applyFill="1" applyBorder="1" applyAlignment="1">
      <alignment vertical="center"/>
    </xf>
    <xf numFmtId="4" fontId="12" fillId="0" borderId="0" xfId="2" applyNumberFormat="1" applyFont="1" applyFill="1" applyBorder="1"/>
    <xf numFmtId="3" fontId="6" fillId="0" borderId="0" xfId="2" applyNumberFormat="1" applyFont="1" applyFill="1" applyBorder="1" applyAlignment="1">
      <alignment horizontal="right"/>
    </xf>
    <xf numFmtId="4" fontId="32" fillId="0" borderId="0" xfId="3" applyNumberFormat="1" applyFont="1" applyFill="1" applyBorder="1" applyAlignment="1">
      <alignment vertical="center"/>
    </xf>
    <xf numFmtId="3" fontId="35" fillId="3" borderId="1" xfId="2" applyNumberFormat="1" applyFont="1" applyFill="1" applyBorder="1" applyAlignment="1">
      <alignment horizontal="right" vertical="center"/>
    </xf>
    <xf numFmtId="3" fontId="9" fillId="2" borderId="9" xfId="2" applyNumberFormat="1" applyFont="1" applyFill="1" applyBorder="1" applyAlignment="1">
      <alignment horizontal="right" vertical="center" wrapText="1"/>
    </xf>
    <xf numFmtId="9" fontId="9" fillId="2" borderId="9" xfId="2" applyNumberFormat="1" applyFont="1" applyFill="1" applyBorder="1" applyAlignment="1">
      <alignment horizontal="right" vertical="center" wrapText="1"/>
    </xf>
    <xf numFmtId="3" fontId="28" fillId="3" borderId="1" xfId="2" applyNumberFormat="1" applyFont="1" applyFill="1" applyBorder="1" applyAlignment="1">
      <alignment horizontal="right" vertical="center"/>
    </xf>
    <xf numFmtId="0" fontId="11" fillId="0" borderId="2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1" fillId="0" borderId="3" xfId="2" applyFont="1" applyBorder="1" applyAlignment="1">
      <alignment horizontal="center"/>
    </xf>
    <xf numFmtId="0" fontId="21" fillId="0" borderId="7" xfId="2" applyFont="1" applyBorder="1" applyAlignment="1">
      <alignment horizontal="left" vertical="center" wrapText="1"/>
    </xf>
    <xf numFmtId="0" fontId="21" fillId="0" borderId="1" xfId="2" applyFont="1" applyBorder="1" applyAlignment="1">
      <alignment horizontal="left" vertical="center" wrapText="1"/>
    </xf>
    <xf numFmtId="0" fontId="21" fillId="0" borderId="8" xfId="2" applyFont="1" applyBorder="1" applyAlignment="1">
      <alignment horizontal="left" vertical="center" wrapText="1"/>
    </xf>
    <xf numFmtId="0" fontId="14" fillId="2" borderId="13" xfId="2" applyFont="1" applyFill="1" applyBorder="1" applyAlignment="1">
      <alignment horizontal="center" vertical="center" wrapText="1"/>
    </xf>
    <xf numFmtId="0" fontId="14" fillId="2" borderId="14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14" fillId="2" borderId="6" xfId="2" applyFont="1" applyFill="1" applyBorder="1" applyAlignment="1">
      <alignment horizontal="center" vertical="center" wrapText="1"/>
    </xf>
    <xf numFmtId="0" fontId="14" fillId="2" borderId="8" xfId="2" applyFont="1" applyFill="1" applyBorder="1" applyAlignment="1">
      <alignment horizontal="center" vertical="center" wrapText="1"/>
    </xf>
  </cellXfs>
  <cellStyles count="19">
    <cellStyle name="Normal" xfId="0" builtinId="0"/>
    <cellStyle name="Normal 2" xfId="4"/>
    <cellStyle name="Normal 3" xfId="11"/>
    <cellStyle name="Normal 4" xfId="1"/>
    <cellStyle name="Normal 5" xfId="13"/>
    <cellStyle name="Normal 6" xfId="15"/>
    <cellStyle name="Normal 7" xfId="17"/>
    <cellStyle name="Normal_Pokazatelji poslovanja drustava u FBiH i RS" xfId="2"/>
    <cellStyle name="Normalno 2" xfId="5"/>
    <cellStyle name="Normalno 3" xfId="6"/>
    <cellStyle name="Obično 2" xfId="3"/>
    <cellStyle name="Obično 2 2" xfId="7"/>
    <cellStyle name="Obično 3" xfId="8"/>
    <cellStyle name="Obično 3 2" xfId="12"/>
    <cellStyle name="Obično 3 3" xfId="14"/>
    <cellStyle name="Obično 3 4" xfId="16"/>
    <cellStyle name="Obično 3 5" xfId="18"/>
    <cellStyle name="Obično 4" xfId="9"/>
    <cellStyle name="Obično_12a Izvjestaji drustava za osiguranje" xfId="1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S7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" x14ac:dyDescent="0.25"/>
  <cols>
    <col min="1" max="1" width="4.28515625" style="1" customWidth="1"/>
    <col min="2" max="2" width="32.85546875" style="1" customWidth="1"/>
    <col min="3" max="3" width="13.42578125" style="1" customWidth="1"/>
    <col min="4" max="4" width="16.140625" style="1" customWidth="1"/>
    <col min="5" max="5" width="14.7109375" style="1" customWidth="1"/>
    <col min="6" max="6" width="13.42578125" style="1" bestFit="1" customWidth="1"/>
    <col min="7" max="7" width="15.5703125" style="1" bestFit="1" customWidth="1"/>
    <col min="8" max="8" width="14.7109375" style="1" bestFit="1" customWidth="1"/>
    <col min="9" max="9" width="16.28515625" style="1" customWidth="1"/>
    <col min="10" max="10" width="13.5703125" style="1" customWidth="1"/>
    <col min="11" max="11" width="11.5703125" style="1" customWidth="1"/>
    <col min="12" max="12" width="13.7109375" style="1" customWidth="1"/>
    <col min="13" max="13" width="10.42578125" style="1" bestFit="1" customWidth="1"/>
    <col min="14" max="14" width="13.85546875" style="1" bestFit="1" customWidth="1"/>
    <col min="15" max="15" width="15.140625" style="1" bestFit="1" customWidth="1"/>
    <col min="16" max="16" width="13.42578125" style="1" bestFit="1" customWidth="1"/>
    <col min="17" max="17" width="15.140625" style="1" bestFit="1" customWidth="1"/>
    <col min="18" max="18" width="10.42578125" style="1" bestFit="1" customWidth="1"/>
    <col min="19" max="19" width="12" style="1" customWidth="1"/>
    <col min="20" max="20" width="14.42578125" style="1" customWidth="1"/>
    <col min="21" max="21" width="13.5703125" style="1" customWidth="1"/>
    <col min="22" max="22" width="14.42578125" style="1" bestFit="1" customWidth="1"/>
    <col min="23" max="23" width="12.42578125" style="1" customWidth="1"/>
    <col min="24" max="24" width="12.7109375" style="1" bestFit="1" customWidth="1"/>
    <col min="25" max="25" width="10.28515625" style="1"/>
    <col min="26" max="26" width="11.7109375" style="1" bestFit="1" customWidth="1"/>
    <col min="27" max="27" width="12.7109375" style="1" bestFit="1" customWidth="1"/>
    <col min="28" max="28" width="11.7109375" style="1" bestFit="1" customWidth="1"/>
    <col min="29" max="30" width="10.28515625" style="1"/>
    <col min="31" max="31" width="11.7109375" style="1" bestFit="1" customWidth="1"/>
    <col min="32" max="32" width="14.28515625" style="1" bestFit="1" customWidth="1"/>
    <col min="33" max="33" width="14.42578125" style="1" bestFit="1" customWidth="1"/>
    <col min="34" max="252" width="10.28515625" style="1"/>
    <col min="253" max="253" width="23.28515625" style="1" customWidth="1"/>
    <col min="254" max="254" width="14.5703125" style="1" customWidth="1"/>
    <col min="255" max="255" width="16.140625" style="1" customWidth="1"/>
    <col min="256" max="256" width="14.140625" style="1" customWidth="1"/>
    <col min="257" max="257" width="14.42578125" style="1" customWidth="1"/>
    <col min="258" max="258" width="16.28515625" style="1" customWidth="1"/>
    <col min="259" max="259" width="15.5703125" style="1" customWidth="1"/>
    <col min="260" max="260" width="19.5703125" style="1" customWidth="1"/>
    <col min="261" max="261" width="13.5703125" style="1" customWidth="1"/>
    <col min="262" max="262" width="9.28515625" style="1" customWidth="1"/>
    <col min="263" max="508" width="10.28515625" style="1"/>
    <col min="509" max="509" width="23.28515625" style="1" customWidth="1"/>
    <col min="510" max="510" width="14.5703125" style="1" customWidth="1"/>
    <col min="511" max="511" width="16.140625" style="1" customWidth="1"/>
    <col min="512" max="512" width="14.140625" style="1" customWidth="1"/>
    <col min="513" max="513" width="14.42578125" style="1" customWidth="1"/>
    <col min="514" max="514" width="16.28515625" style="1" customWidth="1"/>
    <col min="515" max="515" width="15.5703125" style="1" customWidth="1"/>
    <col min="516" max="516" width="19.5703125" style="1" customWidth="1"/>
    <col min="517" max="517" width="13.5703125" style="1" customWidth="1"/>
    <col min="518" max="518" width="9.28515625" style="1" customWidth="1"/>
    <col min="519" max="764" width="10.28515625" style="1"/>
    <col min="765" max="765" width="23.28515625" style="1" customWidth="1"/>
    <col min="766" max="766" width="14.5703125" style="1" customWidth="1"/>
    <col min="767" max="767" width="16.140625" style="1" customWidth="1"/>
    <col min="768" max="768" width="14.140625" style="1" customWidth="1"/>
    <col min="769" max="769" width="14.42578125" style="1" customWidth="1"/>
    <col min="770" max="770" width="16.28515625" style="1" customWidth="1"/>
    <col min="771" max="771" width="15.5703125" style="1" customWidth="1"/>
    <col min="772" max="772" width="19.5703125" style="1" customWidth="1"/>
    <col min="773" max="773" width="13.5703125" style="1" customWidth="1"/>
    <col min="774" max="774" width="9.28515625" style="1" customWidth="1"/>
    <col min="775" max="1020" width="10.28515625" style="1"/>
    <col min="1021" max="1021" width="23.28515625" style="1" customWidth="1"/>
    <col min="1022" max="1022" width="14.5703125" style="1" customWidth="1"/>
    <col min="1023" max="1023" width="16.140625" style="1" customWidth="1"/>
    <col min="1024" max="1024" width="14.140625" style="1" customWidth="1"/>
    <col min="1025" max="1025" width="14.42578125" style="1" customWidth="1"/>
    <col min="1026" max="1026" width="16.28515625" style="1" customWidth="1"/>
    <col min="1027" max="1027" width="15.5703125" style="1" customWidth="1"/>
    <col min="1028" max="1028" width="19.5703125" style="1" customWidth="1"/>
    <col min="1029" max="1029" width="13.5703125" style="1" customWidth="1"/>
    <col min="1030" max="1030" width="9.28515625" style="1" customWidth="1"/>
    <col min="1031" max="1276" width="10.28515625" style="1"/>
    <col min="1277" max="1277" width="23.28515625" style="1" customWidth="1"/>
    <col min="1278" max="1278" width="14.5703125" style="1" customWidth="1"/>
    <col min="1279" max="1279" width="16.140625" style="1" customWidth="1"/>
    <col min="1280" max="1280" width="14.140625" style="1" customWidth="1"/>
    <col min="1281" max="1281" width="14.42578125" style="1" customWidth="1"/>
    <col min="1282" max="1282" width="16.28515625" style="1" customWidth="1"/>
    <col min="1283" max="1283" width="15.5703125" style="1" customWidth="1"/>
    <col min="1284" max="1284" width="19.5703125" style="1" customWidth="1"/>
    <col min="1285" max="1285" width="13.5703125" style="1" customWidth="1"/>
    <col min="1286" max="1286" width="9.28515625" style="1" customWidth="1"/>
    <col min="1287" max="1532" width="10.28515625" style="1"/>
    <col min="1533" max="1533" width="23.28515625" style="1" customWidth="1"/>
    <col min="1534" max="1534" width="14.5703125" style="1" customWidth="1"/>
    <col min="1535" max="1535" width="16.140625" style="1" customWidth="1"/>
    <col min="1536" max="1536" width="14.140625" style="1" customWidth="1"/>
    <col min="1537" max="1537" width="14.42578125" style="1" customWidth="1"/>
    <col min="1538" max="1538" width="16.28515625" style="1" customWidth="1"/>
    <col min="1539" max="1539" width="15.5703125" style="1" customWidth="1"/>
    <col min="1540" max="1540" width="19.5703125" style="1" customWidth="1"/>
    <col min="1541" max="1541" width="13.5703125" style="1" customWidth="1"/>
    <col min="1542" max="1542" width="9.28515625" style="1" customWidth="1"/>
    <col min="1543" max="1788" width="10.28515625" style="1"/>
    <col min="1789" max="1789" width="23.28515625" style="1" customWidth="1"/>
    <col min="1790" max="1790" width="14.5703125" style="1" customWidth="1"/>
    <col min="1791" max="1791" width="16.140625" style="1" customWidth="1"/>
    <col min="1792" max="1792" width="14.140625" style="1" customWidth="1"/>
    <col min="1793" max="1793" width="14.42578125" style="1" customWidth="1"/>
    <col min="1794" max="1794" width="16.28515625" style="1" customWidth="1"/>
    <col min="1795" max="1795" width="15.5703125" style="1" customWidth="1"/>
    <col min="1796" max="1796" width="19.5703125" style="1" customWidth="1"/>
    <col min="1797" max="1797" width="13.5703125" style="1" customWidth="1"/>
    <col min="1798" max="1798" width="9.28515625" style="1" customWidth="1"/>
    <col min="1799" max="2044" width="10.28515625" style="1"/>
    <col min="2045" max="2045" width="23.28515625" style="1" customWidth="1"/>
    <col min="2046" max="2046" width="14.5703125" style="1" customWidth="1"/>
    <col min="2047" max="2047" width="16.140625" style="1" customWidth="1"/>
    <col min="2048" max="2048" width="14.140625" style="1" customWidth="1"/>
    <col min="2049" max="2049" width="14.42578125" style="1" customWidth="1"/>
    <col min="2050" max="2050" width="16.28515625" style="1" customWidth="1"/>
    <col min="2051" max="2051" width="15.5703125" style="1" customWidth="1"/>
    <col min="2052" max="2052" width="19.5703125" style="1" customWidth="1"/>
    <col min="2053" max="2053" width="13.5703125" style="1" customWidth="1"/>
    <col min="2054" max="2054" width="9.28515625" style="1" customWidth="1"/>
    <col min="2055" max="2300" width="10.28515625" style="1"/>
    <col min="2301" max="2301" width="23.28515625" style="1" customWidth="1"/>
    <col min="2302" max="2302" width="14.5703125" style="1" customWidth="1"/>
    <col min="2303" max="2303" width="16.140625" style="1" customWidth="1"/>
    <col min="2304" max="2304" width="14.140625" style="1" customWidth="1"/>
    <col min="2305" max="2305" width="14.42578125" style="1" customWidth="1"/>
    <col min="2306" max="2306" width="16.28515625" style="1" customWidth="1"/>
    <col min="2307" max="2307" width="15.5703125" style="1" customWidth="1"/>
    <col min="2308" max="2308" width="19.5703125" style="1" customWidth="1"/>
    <col min="2309" max="2309" width="13.5703125" style="1" customWidth="1"/>
    <col min="2310" max="2310" width="9.28515625" style="1" customWidth="1"/>
    <col min="2311" max="2556" width="10.28515625" style="1"/>
    <col min="2557" max="2557" width="23.28515625" style="1" customWidth="1"/>
    <col min="2558" max="2558" width="14.5703125" style="1" customWidth="1"/>
    <col min="2559" max="2559" width="16.140625" style="1" customWidth="1"/>
    <col min="2560" max="2560" width="14.140625" style="1" customWidth="1"/>
    <col min="2561" max="2561" width="14.42578125" style="1" customWidth="1"/>
    <col min="2562" max="2562" width="16.28515625" style="1" customWidth="1"/>
    <col min="2563" max="2563" width="15.5703125" style="1" customWidth="1"/>
    <col min="2564" max="2564" width="19.5703125" style="1" customWidth="1"/>
    <col min="2565" max="2565" width="13.5703125" style="1" customWidth="1"/>
    <col min="2566" max="2566" width="9.28515625" style="1" customWidth="1"/>
    <col min="2567" max="2812" width="10.28515625" style="1"/>
    <col min="2813" max="2813" width="23.28515625" style="1" customWidth="1"/>
    <col min="2814" max="2814" width="14.5703125" style="1" customWidth="1"/>
    <col min="2815" max="2815" width="16.140625" style="1" customWidth="1"/>
    <col min="2816" max="2816" width="14.140625" style="1" customWidth="1"/>
    <col min="2817" max="2817" width="14.42578125" style="1" customWidth="1"/>
    <col min="2818" max="2818" width="16.28515625" style="1" customWidth="1"/>
    <col min="2819" max="2819" width="15.5703125" style="1" customWidth="1"/>
    <col min="2820" max="2820" width="19.5703125" style="1" customWidth="1"/>
    <col min="2821" max="2821" width="13.5703125" style="1" customWidth="1"/>
    <col min="2822" max="2822" width="9.28515625" style="1" customWidth="1"/>
    <col min="2823" max="3068" width="10.28515625" style="1"/>
    <col min="3069" max="3069" width="23.28515625" style="1" customWidth="1"/>
    <col min="3070" max="3070" width="14.5703125" style="1" customWidth="1"/>
    <col min="3071" max="3071" width="16.140625" style="1" customWidth="1"/>
    <col min="3072" max="3072" width="14.140625" style="1" customWidth="1"/>
    <col min="3073" max="3073" width="14.42578125" style="1" customWidth="1"/>
    <col min="3074" max="3074" width="16.28515625" style="1" customWidth="1"/>
    <col min="3075" max="3075" width="15.5703125" style="1" customWidth="1"/>
    <col min="3076" max="3076" width="19.5703125" style="1" customWidth="1"/>
    <col min="3077" max="3077" width="13.5703125" style="1" customWidth="1"/>
    <col min="3078" max="3078" width="9.28515625" style="1" customWidth="1"/>
    <col min="3079" max="3324" width="10.28515625" style="1"/>
    <col min="3325" max="3325" width="23.28515625" style="1" customWidth="1"/>
    <col min="3326" max="3326" width="14.5703125" style="1" customWidth="1"/>
    <col min="3327" max="3327" width="16.140625" style="1" customWidth="1"/>
    <col min="3328" max="3328" width="14.140625" style="1" customWidth="1"/>
    <col min="3329" max="3329" width="14.42578125" style="1" customWidth="1"/>
    <col min="3330" max="3330" width="16.28515625" style="1" customWidth="1"/>
    <col min="3331" max="3331" width="15.5703125" style="1" customWidth="1"/>
    <col min="3332" max="3332" width="19.5703125" style="1" customWidth="1"/>
    <col min="3333" max="3333" width="13.5703125" style="1" customWidth="1"/>
    <col min="3334" max="3334" width="9.28515625" style="1" customWidth="1"/>
    <col min="3335" max="3580" width="10.28515625" style="1"/>
    <col min="3581" max="3581" width="23.28515625" style="1" customWidth="1"/>
    <col min="3582" max="3582" width="14.5703125" style="1" customWidth="1"/>
    <col min="3583" max="3583" width="16.140625" style="1" customWidth="1"/>
    <col min="3584" max="3584" width="14.140625" style="1" customWidth="1"/>
    <col min="3585" max="3585" width="14.42578125" style="1" customWidth="1"/>
    <col min="3586" max="3586" width="16.28515625" style="1" customWidth="1"/>
    <col min="3587" max="3587" width="15.5703125" style="1" customWidth="1"/>
    <col min="3588" max="3588" width="19.5703125" style="1" customWidth="1"/>
    <col min="3589" max="3589" width="13.5703125" style="1" customWidth="1"/>
    <col min="3590" max="3590" width="9.28515625" style="1" customWidth="1"/>
    <col min="3591" max="3836" width="10.28515625" style="1"/>
    <col min="3837" max="3837" width="23.28515625" style="1" customWidth="1"/>
    <col min="3838" max="3838" width="14.5703125" style="1" customWidth="1"/>
    <col min="3839" max="3839" width="16.140625" style="1" customWidth="1"/>
    <col min="3840" max="3840" width="14.140625" style="1" customWidth="1"/>
    <col min="3841" max="3841" width="14.42578125" style="1" customWidth="1"/>
    <col min="3842" max="3842" width="16.28515625" style="1" customWidth="1"/>
    <col min="3843" max="3843" width="15.5703125" style="1" customWidth="1"/>
    <col min="3844" max="3844" width="19.5703125" style="1" customWidth="1"/>
    <col min="3845" max="3845" width="13.5703125" style="1" customWidth="1"/>
    <col min="3846" max="3846" width="9.28515625" style="1" customWidth="1"/>
    <col min="3847" max="4092" width="10.28515625" style="1"/>
    <col min="4093" max="4093" width="23.28515625" style="1" customWidth="1"/>
    <col min="4094" max="4094" width="14.5703125" style="1" customWidth="1"/>
    <col min="4095" max="4095" width="16.140625" style="1" customWidth="1"/>
    <col min="4096" max="4096" width="14.140625" style="1" customWidth="1"/>
    <col min="4097" max="4097" width="14.42578125" style="1" customWidth="1"/>
    <col min="4098" max="4098" width="16.28515625" style="1" customWidth="1"/>
    <col min="4099" max="4099" width="15.5703125" style="1" customWidth="1"/>
    <col min="4100" max="4100" width="19.5703125" style="1" customWidth="1"/>
    <col min="4101" max="4101" width="13.5703125" style="1" customWidth="1"/>
    <col min="4102" max="4102" width="9.28515625" style="1" customWidth="1"/>
    <col min="4103" max="4348" width="10.28515625" style="1"/>
    <col min="4349" max="4349" width="23.28515625" style="1" customWidth="1"/>
    <col min="4350" max="4350" width="14.5703125" style="1" customWidth="1"/>
    <col min="4351" max="4351" width="16.140625" style="1" customWidth="1"/>
    <col min="4352" max="4352" width="14.140625" style="1" customWidth="1"/>
    <col min="4353" max="4353" width="14.42578125" style="1" customWidth="1"/>
    <col min="4354" max="4354" width="16.28515625" style="1" customWidth="1"/>
    <col min="4355" max="4355" width="15.5703125" style="1" customWidth="1"/>
    <col min="4356" max="4356" width="19.5703125" style="1" customWidth="1"/>
    <col min="4357" max="4357" width="13.5703125" style="1" customWidth="1"/>
    <col min="4358" max="4358" width="9.28515625" style="1" customWidth="1"/>
    <col min="4359" max="4604" width="10.28515625" style="1"/>
    <col min="4605" max="4605" width="23.28515625" style="1" customWidth="1"/>
    <col min="4606" max="4606" width="14.5703125" style="1" customWidth="1"/>
    <col min="4607" max="4607" width="16.140625" style="1" customWidth="1"/>
    <col min="4608" max="4608" width="14.140625" style="1" customWidth="1"/>
    <col min="4609" max="4609" width="14.42578125" style="1" customWidth="1"/>
    <col min="4610" max="4610" width="16.28515625" style="1" customWidth="1"/>
    <col min="4611" max="4611" width="15.5703125" style="1" customWidth="1"/>
    <col min="4612" max="4612" width="19.5703125" style="1" customWidth="1"/>
    <col min="4613" max="4613" width="13.5703125" style="1" customWidth="1"/>
    <col min="4614" max="4614" width="9.28515625" style="1" customWidth="1"/>
    <col min="4615" max="4860" width="10.28515625" style="1"/>
    <col min="4861" max="4861" width="23.28515625" style="1" customWidth="1"/>
    <col min="4862" max="4862" width="14.5703125" style="1" customWidth="1"/>
    <col min="4863" max="4863" width="16.140625" style="1" customWidth="1"/>
    <col min="4864" max="4864" width="14.140625" style="1" customWidth="1"/>
    <col min="4865" max="4865" width="14.42578125" style="1" customWidth="1"/>
    <col min="4866" max="4866" width="16.28515625" style="1" customWidth="1"/>
    <col min="4867" max="4867" width="15.5703125" style="1" customWidth="1"/>
    <col min="4868" max="4868" width="19.5703125" style="1" customWidth="1"/>
    <col min="4869" max="4869" width="13.5703125" style="1" customWidth="1"/>
    <col min="4870" max="4870" width="9.28515625" style="1" customWidth="1"/>
    <col min="4871" max="5116" width="10.28515625" style="1"/>
    <col min="5117" max="5117" width="23.28515625" style="1" customWidth="1"/>
    <col min="5118" max="5118" width="14.5703125" style="1" customWidth="1"/>
    <col min="5119" max="5119" width="16.140625" style="1" customWidth="1"/>
    <col min="5120" max="5120" width="14.140625" style="1" customWidth="1"/>
    <col min="5121" max="5121" width="14.42578125" style="1" customWidth="1"/>
    <col min="5122" max="5122" width="16.28515625" style="1" customWidth="1"/>
    <col min="5123" max="5123" width="15.5703125" style="1" customWidth="1"/>
    <col min="5124" max="5124" width="19.5703125" style="1" customWidth="1"/>
    <col min="5125" max="5125" width="13.5703125" style="1" customWidth="1"/>
    <col min="5126" max="5126" width="9.28515625" style="1" customWidth="1"/>
    <col min="5127" max="5372" width="10.28515625" style="1"/>
    <col min="5373" max="5373" width="23.28515625" style="1" customWidth="1"/>
    <col min="5374" max="5374" width="14.5703125" style="1" customWidth="1"/>
    <col min="5375" max="5375" width="16.140625" style="1" customWidth="1"/>
    <col min="5376" max="5376" width="14.140625" style="1" customWidth="1"/>
    <col min="5377" max="5377" width="14.42578125" style="1" customWidth="1"/>
    <col min="5378" max="5378" width="16.28515625" style="1" customWidth="1"/>
    <col min="5379" max="5379" width="15.5703125" style="1" customWidth="1"/>
    <col min="5380" max="5380" width="19.5703125" style="1" customWidth="1"/>
    <col min="5381" max="5381" width="13.5703125" style="1" customWidth="1"/>
    <col min="5382" max="5382" width="9.28515625" style="1" customWidth="1"/>
    <col min="5383" max="5628" width="10.28515625" style="1"/>
    <col min="5629" max="5629" width="23.28515625" style="1" customWidth="1"/>
    <col min="5630" max="5630" width="14.5703125" style="1" customWidth="1"/>
    <col min="5631" max="5631" width="16.140625" style="1" customWidth="1"/>
    <col min="5632" max="5632" width="14.140625" style="1" customWidth="1"/>
    <col min="5633" max="5633" width="14.42578125" style="1" customWidth="1"/>
    <col min="5634" max="5634" width="16.28515625" style="1" customWidth="1"/>
    <col min="5635" max="5635" width="15.5703125" style="1" customWidth="1"/>
    <col min="5636" max="5636" width="19.5703125" style="1" customWidth="1"/>
    <col min="5637" max="5637" width="13.5703125" style="1" customWidth="1"/>
    <col min="5638" max="5638" width="9.28515625" style="1" customWidth="1"/>
    <col min="5639" max="5884" width="10.28515625" style="1"/>
    <col min="5885" max="5885" width="23.28515625" style="1" customWidth="1"/>
    <col min="5886" max="5886" width="14.5703125" style="1" customWidth="1"/>
    <col min="5887" max="5887" width="16.140625" style="1" customWidth="1"/>
    <col min="5888" max="5888" width="14.140625" style="1" customWidth="1"/>
    <col min="5889" max="5889" width="14.42578125" style="1" customWidth="1"/>
    <col min="5890" max="5890" width="16.28515625" style="1" customWidth="1"/>
    <col min="5891" max="5891" width="15.5703125" style="1" customWidth="1"/>
    <col min="5892" max="5892" width="19.5703125" style="1" customWidth="1"/>
    <col min="5893" max="5893" width="13.5703125" style="1" customWidth="1"/>
    <col min="5894" max="5894" width="9.28515625" style="1" customWidth="1"/>
    <col min="5895" max="6140" width="10.28515625" style="1"/>
    <col min="6141" max="6141" width="23.28515625" style="1" customWidth="1"/>
    <col min="6142" max="6142" width="14.5703125" style="1" customWidth="1"/>
    <col min="6143" max="6143" width="16.140625" style="1" customWidth="1"/>
    <col min="6144" max="6144" width="14.140625" style="1" customWidth="1"/>
    <col min="6145" max="6145" width="14.42578125" style="1" customWidth="1"/>
    <col min="6146" max="6146" width="16.28515625" style="1" customWidth="1"/>
    <col min="6147" max="6147" width="15.5703125" style="1" customWidth="1"/>
    <col min="6148" max="6148" width="19.5703125" style="1" customWidth="1"/>
    <col min="6149" max="6149" width="13.5703125" style="1" customWidth="1"/>
    <col min="6150" max="6150" width="9.28515625" style="1" customWidth="1"/>
    <col min="6151" max="6396" width="10.28515625" style="1"/>
    <col min="6397" max="6397" width="23.28515625" style="1" customWidth="1"/>
    <col min="6398" max="6398" width="14.5703125" style="1" customWidth="1"/>
    <col min="6399" max="6399" width="16.140625" style="1" customWidth="1"/>
    <col min="6400" max="6400" width="14.140625" style="1" customWidth="1"/>
    <col min="6401" max="6401" width="14.42578125" style="1" customWidth="1"/>
    <col min="6402" max="6402" width="16.28515625" style="1" customWidth="1"/>
    <col min="6403" max="6403" width="15.5703125" style="1" customWidth="1"/>
    <col min="6404" max="6404" width="19.5703125" style="1" customWidth="1"/>
    <col min="6405" max="6405" width="13.5703125" style="1" customWidth="1"/>
    <col min="6406" max="6406" width="9.28515625" style="1" customWidth="1"/>
    <col min="6407" max="6652" width="10.28515625" style="1"/>
    <col min="6653" max="6653" width="23.28515625" style="1" customWidth="1"/>
    <col min="6654" max="6654" width="14.5703125" style="1" customWidth="1"/>
    <col min="6655" max="6655" width="16.140625" style="1" customWidth="1"/>
    <col min="6656" max="6656" width="14.140625" style="1" customWidth="1"/>
    <col min="6657" max="6657" width="14.42578125" style="1" customWidth="1"/>
    <col min="6658" max="6658" width="16.28515625" style="1" customWidth="1"/>
    <col min="6659" max="6659" width="15.5703125" style="1" customWidth="1"/>
    <col min="6660" max="6660" width="19.5703125" style="1" customWidth="1"/>
    <col min="6661" max="6661" width="13.5703125" style="1" customWidth="1"/>
    <col min="6662" max="6662" width="9.28515625" style="1" customWidth="1"/>
    <col min="6663" max="6908" width="10.28515625" style="1"/>
    <col min="6909" max="6909" width="23.28515625" style="1" customWidth="1"/>
    <col min="6910" max="6910" width="14.5703125" style="1" customWidth="1"/>
    <col min="6911" max="6911" width="16.140625" style="1" customWidth="1"/>
    <col min="6912" max="6912" width="14.140625" style="1" customWidth="1"/>
    <col min="6913" max="6913" width="14.42578125" style="1" customWidth="1"/>
    <col min="6914" max="6914" width="16.28515625" style="1" customWidth="1"/>
    <col min="6915" max="6915" width="15.5703125" style="1" customWidth="1"/>
    <col min="6916" max="6916" width="19.5703125" style="1" customWidth="1"/>
    <col min="6917" max="6917" width="13.5703125" style="1" customWidth="1"/>
    <col min="6918" max="6918" width="9.28515625" style="1" customWidth="1"/>
    <col min="6919" max="7164" width="10.28515625" style="1"/>
    <col min="7165" max="7165" width="23.28515625" style="1" customWidth="1"/>
    <col min="7166" max="7166" width="14.5703125" style="1" customWidth="1"/>
    <col min="7167" max="7167" width="16.140625" style="1" customWidth="1"/>
    <col min="7168" max="7168" width="14.140625" style="1" customWidth="1"/>
    <col min="7169" max="7169" width="14.42578125" style="1" customWidth="1"/>
    <col min="7170" max="7170" width="16.28515625" style="1" customWidth="1"/>
    <col min="7171" max="7171" width="15.5703125" style="1" customWidth="1"/>
    <col min="7172" max="7172" width="19.5703125" style="1" customWidth="1"/>
    <col min="7173" max="7173" width="13.5703125" style="1" customWidth="1"/>
    <col min="7174" max="7174" width="9.28515625" style="1" customWidth="1"/>
    <col min="7175" max="7420" width="10.28515625" style="1"/>
    <col min="7421" max="7421" width="23.28515625" style="1" customWidth="1"/>
    <col min="7422" max="7422" width="14.5703125" style="1" customWidth="1"/>
    <col min="7423" max="7423" width="16.140625" style="1" customWidth="1"/>
    <col min="7424" max="7424" width="14.140625" style="1" customWidth="1"/>
    <col min="7425" max="7425" width="14.42578125" style="1" customWidth="1"/>
    <col min="7426" max="7426" width="16.28515625" style="1" customWidth="1"/>
    <col min="7427" max="7427" width="15.5703125" style="1" customWidth="1"/>
    <col min="7428" max="7428" width="19.5703125" style="1" customWidth="1"/>
    <col min="7429" max="7429" width="13.5703125" style="1" customWidth="1"/>
    <col min="7430" max="7430" width="9.28515625" style="1" customWidth="1"/>
    <col min="7431" max="7676" width="10.28515625" style="1"/>
    <col min="7677" max="7677" width="23.28515625" style="1" customWidth="1"/>
    <col min="7678" max="7678" width="14.5703125" style="1" customWidth="1"/>
    <col min="7679" max="7679" width="16.140625" style="1" customWidth="1"/>
    <col min="7680" max="7680" width="14.140625" style="1" customWidth="1"/>
    <col min="7681" max="7681" width="14.42578125" style="1" customWidth="1"/>
    <col min="7682" max="7682" width="16.28515625" style="1" customWidth="1"/>
    <col min="7683" max="7683" width="15.5703125" style="1" customWidth="1"/>
    <col min="7684" max="7684" width="19.5703125" style="1" customWidth="1"/>
    <col min="7685" max="7685" width="13.5703125" style="1" customWidth="1"/>
    <col min="7686" max="7686" width="9.28515625" style="1" customWidth="1"/>
    <col min="7687" max="7932" width="10.28515625" style="1"/>
    <col min="7933" max="7933" width="23.28515625" style="1" customWidth="1"/>
    <col min="7934" max="7934" width="14.5703125" style="1" customWidth="1"/>
    <col min="7935" max="7935" width="16.140625" style="1" customWidth="1"/>
    <col min="7936" max="7936" width="14.140625" style="1" customWidth="1"/>
    <col min="7937" max="7937" width="14.42578125" style="1" customWidth="1"/>
    <col min="7938" max="7938" width="16.28515625" style="1" customWidth="1"/>
    <col min="7939" max="7939" width="15.5703125" style="1" customWidth="1"/>
    <col min="7940" max="7940" width="19.5703125" style="1" customWidth="1"/>
    <col min="7941" max="7941" width="13.5703125" style="1" customWidth="1"/>
    <col min="7942" max="7942" width="9.28515625" style="1" customWidth="1"/>
    <col min="7943" max="8188" width="10.28515625" style="1"/>
    <col min="8189" max="8189" width="23.28515625" style="1" customWidth="1"/>
    <col min="8190" max="8190" width="14.5703125" style="1" customWidth="1"/>
    <col min="8191" max="8191" width="16.140625" style="1" customWidth="1"/>
    <col min="8192" max="8192" width="14.140625" style="1" customWidth="1"/>
    <col min="8193" max="8193" width="14.42578125" style="1" customWidth="1"/>
    <col min="8194" max="8194" width="16.28515625" style="1" customWidth="1"/>
    <col min="8195" max="8195" width="15.5703125" style="1" customWidth="1"/>
    <col min="8196" max="8196" width="19.5703125" style="1" customWidth="1"/>
    <col min="8197" max="8197" width="13.5703125" style="1" customWidth="1"/>
    <col min="8198" max="8198" width="9.28515625" style="1" customWidth="1"/>
    <col min="8199" max="8444" width="10.28515625" style="1"/>
    <col min="8445" max="8445" width="23.28515625" style="1" customWidth="1"/>
    <col min="8446" max="8446" width="14.5703125" style="1" customWidth="1"/>
    <col min="8447" max="8447" width="16.140625" style="1" customWidth="1"/>
    <col min="8448" max="8448" width="14.140625" style="1" customWidth="1"/>
    <col min="8449" max="8449" width="14.42578125" style="1" customWidth="1"/>
    <col min="8450" max="8450" width="16.28515625" style="1" customWidth="1"/>
    <col min="8451" max="8451" width="15.5703125" style="1" customWidth="1"/>
    <col min="8452" max="8452" width="19.5703125" style="1" customWidth="1"/>
    <col min="8453" max="8453" width="13.5703125" style="1" customWidth="1"/>
    <col min="8454" max="8454" width="9.28515625" style="1" customWidth="1"/>
    <col min="8455" max="8700" width="10.28515625" style="1"/>
    <col min="8701" max="8701" width="23.28515625" style="1" customWidth="1"/>
    <col min="8702" max="8702" width="14.5703125" style="1" customWidth="1"/>
    <col min="8703" max="8703" width="16.140625" style="1" customWidth="1"/>
    <col min="8704" max="8704" width="14.140625" style="1" customWidth="1"/>
    <col min="8705" max="8705" width="14.42578125" style="1" customWidth="1"/>
    <col min="8706" max="8706" width="16.28515625" style="1" customWidth="1"/>
    <col min="8707" max="8707" width="15.5703125" style="1" customWidth="1"/>
    <col min="8708" max="8708" width="19.5703125" style="1" customWidth="1"/>
    <col min="8709" max="8709" width="13.5703125" style="1" customWidth="1"/>
    <col min="8710" max="8710" width="9.28515625" style="1" customWidth="1"/>
    <col min="8711" max="8956" width="10.28515625" style="1"/>
    <col min="8957" max="8957" width="23.28515625" style="1" customWidth="1"/>
    <col min="8958" max="8958" width="14.5703125" style="1" customWidth="1"/>
    <col min="8959" max="8959" width="16.140625" style="1" customWidth="1"/>
    <col min="8960" max="8960" width="14.140625" style="1" customWidth="1"/>
    <col min="8961" max="8961" width="14.42578125" style="1" customWidth="1"/>
    <col min="8962" max="8962" width="16.28515625" style="1" customWidth="1"/>
    <col min="8963" max="8963" width="15.5703125" style="1" customWidth="1"/>
    <col min="8964" max="8964" width="19.5703125" style="1" customWidth="1"/>
    <col min="8965" max="8965" width="13.5703125" style="1" customWidth="1"/>
    <col min="8966" max="8966" width="9.28515625" style="1" customWidth="1"/>
    <col min="8967" max="9212" width="10.28515625" style="1"/>
    <col min="9213" max="9213" width="23.28515625" style="1" customWidth="1"/>
    <col min="9214" max="9214" width="14.5703125" style="1" customWidth="1"/>
    <col min="9215" max="9215" width="16.140625" style="1" customWidth="1"/>
    <col min="9216" max="9216" width="14.140625" style="1" customWidth="1"/>
    <col min="9217" max="9217" width="14.42578125" style="1" customWidth="1"/>
    <col min="9218" max="9218" width="16.28515625" style="1" customWidth="1"/>
    <col min="9219" max="9219" width="15.5703125" style="1" customWidth="1"/>
    <col min="9220" max="9220" width="19.5703125" style="1" customWidth="1"/>
    <col min="9221" max="9221" width="13.5703125" style="1" customWidth="1"/>
    <col min="9222" max="9222" width="9.28515625" style="1" customWidth="1"/>
    <col min="9223" max="9468" width="10.28515625" style="1"/>
    <col min="9469" max="9469" width="23.28515625" style="1" customWidth="1"/>
    <col min="9470" max="9470" width="14.5703125" style="1" customWidth="1"/>
    <col min="9471" max="9471" width="16.140625" style="1" customWidth="1"/>
    <col min="9472" max="9472" width="14.140625" style="1" customWidth="1"/>
    <col min="9473" max="9473" width="14.42578125" style="1" customWidth="1"/>
    <col min="9474" max="9474" width="16.28515625" style="1" customWidth="1"/>
    <col min="9475" max="9475" width="15.5703125" style="1" customWidth="1"/>
    <col min="9476" max="9476" width="19.5703125" style="1" customWidth="1"/>
    <col min="9477" max="9477" width="13.5703125" style="1" customWidth="1"/>
    <col min="9478" max="9478" width="9.28515625" style="1" customWidth="1"/>
    <col min="9479" max="9724" width="10.28515625" style="1"/>
    <col min="9725" max="9725" width="23.28515625" style="1" customWidth="1"/>
    <col min="9726" max="9726" width="14.5703125" style="1" customWidth="1"/>
    <col min="9727" max="9727" width="16.140625" style="1" customWidth="1"/>
    <col min="9728" max="9728" width="14.140625" style="1" customWidth="1"/>
    <col min="9729" max="9729" width="14.42578125" style="1" customWidth="1"/>
    <col min="9730" max="9730" width="16.28515625" style="1" customWidth="1"/>
    <col min="9731" max="9731" width="15.5703125" style="1" customWidth="1"/>
    <col min="9732" max="9732" width="19.5703125" style="1" customWidth="1"/>
    <col min="9733" max="9733" width="13.5703125" style="1" customWidth="1"/>
    <col min="9734" max="9734" width="9.28515625" style="1" customWidth="1"/>
    <col min="9735" max="9980" width="10.28515625" style="1"/>
    <col min="9981" max="9981" width="23.28515625" style="1" customWidth="1"/>
    <col min="9982" max="9982" width="14.5703125" style="1" customWidth="1"/>
    <col min="9983" max="9983" width="16.140625" style="1" customWidth="1"/>
    <col min="9984" max="9984" width="14.140625" style="1" customWidth="1"/>
    <col min="9985" max="9985" width="14.42578125" style="1" customWidth="1"/>
    <col min="9986" max="9986" width="16.28515625" style="1" customWidth="1"/>
    <col min="9987" max="9987" width="15.5703125" style="1" customWidth="1"/>
    <col min="9988" max="9988" width="19.5703125" style="1" customWidth="1"/>
    <col min="9989" max="9989" width="13.5703125" style="1" customWidth="1"/>
    <col min="9990" max="9990" width="9.28515625" style="1" customWidth="1"/>
    <col min="9991" max="10236" width="10.28515625" style="1"/>
    <col min="10237" max="10237" width="23.28515625" style="1" customWidth="1"/>
    <col min="10238" max="10238" width="14.5703125" style="1" customWidth="1"/>
    <col min="10239" max="10239" width="16.140625" style="1" customWidth="1"/>
    <col min="10240" max="10240" width="14.140625" style="1" customWidth="1"/>
    <col min="10241" max="10241" width="14.42578125" style="1" customWidth="1"/>
    <col min="10242" max="10242" width="16.28515625" style="1" customWidth="1"/>
    <col min="10243" max="10243" width="15.5703125" style="1" customWidth="1"/>
    <col min="10244" max="10244" width="19.5703125" style="1" customWidth="1"/>
    <col min="10245" max="10245" width="13.5703125" style="1" customWidth="1"/>
    <col min="10246" max="10246" width="9.28515625" style="1" customWidth="1"/>
    <col min="10247" max="10492" width="10.28515625" style="1"/>
    <col min="10493" max="10493" width="23.28515625" style="1" customWidth="1"/>
    <col min="10494" max="10494" width="14.5703125" style="1" customWidth="1"/>
    <col min="10495" max="10495" width="16.140625" style="1" customWidth="1"/>
    <col min="10496" max="10496" width="14.140625" style="1" customWidth="1"/>
    <col min="10497" max="10497" width="14.42578125" style="1" customWidth="1"/>
    <col min="10498" max="10498" width="16.28515625" style="1" customWidth="1"/>
    <col min="10499" max="10499" width="15.5703125" style="1" customWidth="1"/>
    <col min="10500" max="10500" width="19.5703125" style="1" customWidth="1"/>
    <col min="10501" max="10501" width="13.5703125" style="1" customWidth="1"/>
    <col min="10502" max="10502" width="9.28515625" style="1" customWidth="1"/>
    <col min="10503" max="10748" width="10.28515625" style="1"/>
    <col min="10749" max="10749" width="23.28515625" style="1" customWidth="1"/>
    <col min="10750" max="10750" width="14.5703125" style="1" customWidth="1"/>
    <col min="10751" max="10751" width="16.140625" style="1" customWidth="1"/>
    <col min="10752" max="10752" width="14.140625" style="1" customWidth="1"/>
    <col min="10753" max="10753" width="14.42578125" style="1" customWidth="1"/>
    <col min="10754" max="10754" width="16.28515625" style="1" customWidth="1"/>
    <col min="10755" max="10755" width="15.5703125" style="1" customWidth="1"/>
    <col min="10756" max="10756" width="19.5703125" style="1" customWidth="1"/>
    <col min="10757" max="10757" width="13.5703125" style="1" customWidth="1"/>
    <col min="10758" max="10758" width="9.28515625" style="1" customWidth="1"/>
    <col min="10759" max="11004" width="10.28515625" style="1"/>
    <col min="11005" max="11005" width="23.28515625" style="1" customWidth="1"/>
    <col min="11006" max="11006" width="14.5703125" style="1" customWidth="1"/>
    <col min="11007" max="11007" width="16.140625" style="1" customWidth="1"/>
    <col min="11008" max="11008" width="14.140625" style="1" customWidth="1"/>
    <col min="11009" max="11009" width="14.42578125" style="1" customWidth="1"/>
    <col min="11010" max="11010" width="16.28515625" style="1" customWidth="1"/>
    <col min="11011" max="11011" width="15.5703125" style="1" customWidth="1"/>
    <col min="11012" max="11012" width="19.5703125" style="1" customWidth="1"/>
    <col min="11013" max="11013" width="13.5703125" style="1" customWidth="1"/>
    <col min="11014" max="11014" width="9.28515625" style="1" customWidth="1"/>
    <col min="11015" max="11260" width="10.28515625" style="1"/>
    <col min="11261" max="11261" width="23.28515625" style="1" customWidth="1"/>
    <col min="11262" max="11262" width="14.5703125" style="1" customWidth="1"/>
    <col min="11263" max="11263" width="16.140625" style="1" customWidth="1"/>
    <col min="11264" max="11264" width="14.140625" style="1" customWidth="1"/>
    <col min="11265" max="11265" width="14.42578125" style="1" customWidth="1"/>
    <col min="11266" max="11266" width="16.28515625" style="1" customWidth="1"/>
    <col min="11267" max="11267" width="15.5703125" style="1" customWidth="1"/>
    <col min="11268" max="11268" width="19.5703125" style="1" customWidth="1"/>
    <col min="11269" max="11269" width="13.5703125" style="1" customWidth="1"/>
    <col min="11270" max="11270" width="9.28515625" style="1" customWidth="1"/>
    <col min="11271" max="11516" width="10.28515625" style="1"/>
    <col min="11517" max="11517" width="23.28515625" style="1" customWidth="1"/>
    <col min="11518" max="11518" width="14.5703125" style="1" customWidth="1"/>
    <col min="11519" max="11519" width="16.140625" style="1" customWidth="1"/>
    <col min="11520" max="11520" width="14.140625" style="1" customWidth="1"/>
    <col min="11521" max="11521" width="14.42578125" style="1" customWidth="1"/>
    <col min="11522" max="11522" width="16.28515625" style="1" customWidth="1"/>
    <col min="11523" max="11523" width="15.5703125" style="1" customWidth="1"/>
    <col min="11524" max="11524" width="19.5703125" style="1" customWidth="1"/>
    <col min="11525" max="11525" width="13.5703125" style="1" customWidth="1"/>
    <col min="11526" max="11526" width="9.28515625" style="1" customWidth="1"/>
    <col min="11527" max="11772" width="10.28515625" style="1"/>
    <col min="11773" max="11773" width="23.28515625" style="1" customWidth="1"/>
    <col min="11774" max="11774" width="14.5703125" style="1" customWidth="1"/>
    <col min="11775" max="11775" width="16.140625" style="1" customWidth="1"/>
    <col min="11776" max="11776" width="14.140625" style="1" customWidth="1"/>
    <col min="11777" max="11777" width="14.42578125" style="1" customWidth="1"/>
    <col min="11778" max="11778" width="16.28515625" style="1" customWidth="1"/>
    <col min="11779" max="11779" width="15.5703125" style="1" customWidth="1"/>
    <col min="11780" max="11780" width="19.5703125" style="1" customWidth="1"/>
    <col min="11781" max="11781" width="13.5703125" style="1" customWidth="1"/>
    <col min="11782" max="11782" width="9.28515625" style="1" customWidth="1"/>
    <col min="11783" max="12028" width="10.28515625" style="1"/>
    <col min="12029" max="12029" width="23.28515625" style="1" customWidth="1"/>
    <col min="12030" max="12030" width="14.5703125" style="1" customWidth="1"/>
    <col min="12031" max="12031" width="16.140625" style="1" customWidth="1"/>
    <col min="12032" max="12032" width="14.140625" style="1" customWidth="1"/>
    <col min="12033" max="12033" width="14.42578125" style="1" customWidth="1"/>
    <col min="12034" max="12034" width="16.28515625" style="1" customWidth="1"/>
    <col min="12035" max="12035" width="15.5703125" style="1" customWidth="1"/>
    <col min="12036" max="12036" width="19.5703125" style="1" customWidth="1"/>
    <col min="12037" max="12037" width="13.5703125" style="1" customWidth="1"/>
    <col min="12038" max="12038" width="9.28515625" style="1" customWidth="1"/>
    <col min="12039" max="12284" width="10.28515625" style="1"/>
    <col min="12285" max="12285" width="23.28515625" style="1" customWidth="1"/>
    <col min="12286" max="12286" width="14.5703125" style="1" customWidth="1"/>
    <col min="12287" max="12287" width="16.140625" style="1" customWidth="1"/>
    <col min="12288" max="12288" width="14.140625" style="1" customWidth="1"/>
    <col min="12289" max="12289" width="14.42578125" style="1" customWidth="1"/>
    <col min="12290" max="12290" width="16.28515625" style="1" customWidth="1"/>
    <col min="12291" max="12291" width="15.5703125" style="1" customWidth="1"/>
    <col min="12292" max="12292" width="19.5703125" style="1" customWidth="1"/>
    <col min="12293" max="12293" width="13.5703125" style="1" customWidth="1"/>
    <col min="12294" max="12294" width="9.28515625" style="1" customWidth="1"/>
    <col min="12295" max="12540" width="10.28515625" style="1"/>
    <col min="12541" max="12541" width="23.28515625" style="1" customWidth="1"/>
    <col min="12542" max="12542" width="14.5703125" style="1" customWidth="1"/>
    <col min="12543" max="12543" width="16.140625" style="1" customWidth="1"/>
    <col min="12544" max="12544" width="14.140625" style="1" customWidth="1"/>
    <col min="12545" max="12545" width="14.42578125" style="1" customWidth="1"/>
    <col min="12546" max="12546" width="16.28515625" style="1" customWidth="1"/>
    <col min="12547" max="12547" width="15.5703125" style="1" customWidth="1"/>
    <col min="12548" max="12548" width="19.5703125" style="1" customWidth="1"/>
    <col min="12549" max="12549" width="13.5703125" style="1" customWidth="1"/>
    <col min="12550" max="12550" width="9.28515625" style="1" customWidth="1"/>
    <col min="12551" max="12796" width="10.28515625" style="1"/>
    <col min="12797" max="12797" width="23.28515625" style="1" customWidth="1"/>
    <col min="12798" max="12798" width="14.5703125" style="1" customWidth="1"/>
    <col min="12799" max="12799" width="16.140625" style="1" customWidth="1"/>
    <col min="12800" max="12800" width="14.140625" style="1" customWidth="1"/>
    <col min="12801" max="12801" width="14.42578125" style="1" customWidth="1"/>
    <col min="12802" max="12802" width="16.28515625" style="1" customWidth="1"/>
    <col min="12803" max="12803" width="15.5703125" style="1" customWidth="1"/>
    <col min="12804" max="12804" width="19.5703125" style="1" customWidth="1"/>
    <col min="12805" max="12805" width="13.5703125" style="1" customWidth="1"/>
    <col min="12806" max="12806" width="9.28515625" style="1" customWidth="1"/>
    <col min="12807" max="13052" width="10.28515625" style="1"/>
    <col min="13053" max="13053" width="23.28515625" style="1" customWidth="1"/>
    <col min="13054" max="13054" width="14.5703125" style="1" customWidth="1"/>
    <col min="13055" max="13055" width="16.140625" style="1" customWidth="1"/>
    <col min="13056" max="13056" width="14.140625" style="1" customWidth="1"/>
    <col min="13057" max="13057" width="14.42578125" style="1" customWidth="1"/>
    <col min="13058" max="13058" width="16.28515625" style="1" customWidth="1"/>
    <col min="13059" max="13059" width="15.5703125" style="1" customWidth="1"/>
    <col min="13060" max="13060" width="19.5703125" style="1" customWidth="1"/>
    <col min="13061" max="13061" width="13.5703125" style="1" customWidth="1"/>
    <col min="13062" max="13062" width="9.28515625" style="1" customWidth="1"/>
    <col min="13063" max="13308" width="10.28515625" style="1"/>
    <col min="13309" max="13309" width="23.28515625" style="1" customWidth="1"/>
    <col min="13310" max="13310" width="14.5703125" style="1" customWidth="1"/>
    <col min="13311" max="13311" width="16.140625" style="1" customWidth="1"/>
    <col min="13312" max="13312" width="14.140625" style="1" customWidth="1"/>
    <col min="13313" max="13313" width="14.42578125" style="1" customWidth="1"/>
    <col min="13314" max="13314" width="16.28515625" style="1" customWidth="1"/>
    <col min="13315" max="13315" width="15.5703125" style="1" customWidth="1"/>
    <col min="13316" max="13316" width="19.5703125" style="1" customWidth="1"/>
    <col min="13317" max="13317" width="13.5703125" style="1" customWidth="1"/>
    <col min="13318" max="13318" width="9.28515625" style="1" customWidth="1"/>
    <col min="13319" max="13564" width="10.28515625" style="1"/>
    <col min="13565" max="13565" width="23.28515625" style="1" customWidth="1"/>
    <col min="13566" max="13566" width="14.5703125" style="1" customWidth="1"/>
    <col min="13567" max="13567" width="16.140625" style="1" customWidth="1"/>
    <col min="13568" max="13568" width="14.140625" style="1" customWidth="1"/>
    <col min="13569" max="13569" width="14.42578125" style="1" customWidth="1"/>
    <col min="13570" max="13570" width="16.28515625" style="1" customWidth="1"/>
    <col min="13571" max="13571" width="15.5703125" style="1" customWidth="1"/>
    <col min="13572" max="13572" width="19.5703125" style="1" customWidth="1"/>
    <col min="13573" max="13573" width="13.5703125" style="1" customWidth="1"/>
    <col min="13574" max="13574" width="9.28515625" style="1" customWidth="1"/>
    <col min="13575" max="13820" width="10.28515625" style="1"/>
    <col min="13821" max="13821" width="23.28515625" style="1" customWidth="1"/>
    <col min="13822" max="13822" width="14.5703125" style="1" customWidth="1"/>
    <col min="13823" max="13823" width="16.140625" style="1" customWidth="1"/>
    <col min="13824" max="13824" width="14.140625" style="1" customWidth="1"/>
    <col min="13825" max="13825" width="14.42578125" style="1" customWidth="1"/>
    <col min="13826" max="13826" width="16.28515625" style="1" customWidth="1"/>
    <col min="13827" max="13827" width="15.5703125" style="1" customWidth="1"/>
    <col min="13828" max="13828" width="19.5703125" style="1" customWidth="1"/>
    <col min="13829" max="13829" width="13.5703125" style="1" customWidth="1"/>
    <col min="13830" max="13830" width="9.28515625" style="1" customWidth="1"/>
    <col min="13831" max="14076" width="10.28515625" style="1"/>
    <col min="14077" max="14077" width="23.28515625" style="1" customWidth="1"/>
    <col min="14078" max="14078" width="14.5703125" style="1" customWidth="1"/>
    <col min="14079" max="14079" width="16.140625" style="1" customWidth="1"/>
    <col min="14080" max="14080" width="14.140625" style="1" customWidth="1"/>
    <col min="14081" max="14081" width="14.42578125" style="1" customWidth="1"/>
    <col min="14082" max="14082" width="16.28515625" style="1" customWidth="1"/>
    <col min="14083" max="14083" width="15.5703125" style="1" customWidth="1"/>
    <col min="14084" max="14084" width="19.5703125" style="1" customWidth="1"/>
    <col min="14085" max="14085" width="13.5703125" style="1" customWidth="1"/>
    <col min="14086" max="14086" width="9.28515625" style="1" customWidth="1"/>
    <col min="14087" max="14332" width="10.28515625" style="1"/>
    <col min="14333" max="14333" width="23.28515625" style="1" customWidth="1"/>
    <col min="14334" max="14334" width="14.5703125" style="1" customWidth="1"/>
    <col min="14335" max="14335" width="16.140625" style="1" customWidth="1"/>
    <col min="14336" max="14336" width="14.140625" style="1" customWidth="1"/>
    <col min="14337" max="14337" width="14.42578125" style="1" customWidth="1"/>
    <col min="14338" max="14338" width="16.28515625" style="1" customWidth="1"/>
    <col min="14339" max="14339" width="15.5703125" style="1" customWidth="1"/>
    <col min="14340" max="14340" width="19.5703125" style="1" customWidth="1"/>
    <col min="14341" max="14341" width="13.5703125" style="1" customWidth="1"/>
    <col min="14342" max="14342" width="9.28515625" style="1" customWidth="1"/>
    <col min="14343" max="14588" width="10.28515625" style="1"/>
    <col min="14589" max="14589" width="23.28515625" style="1" customWidth="1"/>
    <col min="14590" max="14590" width="14.5703125" style="1" customWidth="1"/>
    <col min="14591" max="14591" width="16.140625" style="1" customWidth="1"/>
    <col min="14592" max="14592" width="14.140625" style="1" customWidth="1"/>
    <col min="14593" max="14593" width="14.42578125" style="1" customWidth="1"/>
    <col min="14594" max="14594" width="16.28515625" style="1" customWidth="1"/>
    <col min="14595" max="14595" width="15.5703125" style="1" customWidth="1"/>
    <col min="14596" max="14596" width="19.5703125" style="1" customWidth="1"/>
    <col min="14597" max="14597" width="13.5703125" style="1" customWidth="1"/>
    <col min="14598" max="14598" width="9.28515625" style="1" customWidth="1"/>
    <col min="14599" max="14844" width="10.28515625" style="1"/>
    <col min="14845" max="14845" width="23.28515625" style="1" customWidth="1"/>
    <col min="14846" max="14846" width="14.5703125" style="1" customWidth="1"/>
    <col min="14847" max="14847" width="16.140625" style="1" customWidth="1"/>
    <col min="14848" max="14848" width="14.140625" style="1" customWidth="1"/>
    <col min="14849" max="14849" width="14.42578125" style="1" customWidth="1"/>
    <col min="14850" max="14850" width="16.28515625" style="1" customWidth="1"/>
    <col min="14851" max="14851" width="15.5703125" style="1" customWidth="1"/>
    <col min="14852" max="14852" width="19.5703125" style="1" customWidth="1"/>
    <col min="14853" max="14853" width="13.5703125" style="1" customWidth="1"/>
    <col min="14854" max="14854" width="9.28515625" style="1" customWidth="1"/>
    <col min="14855" max="15100" width="10.28515625" style="1"/>
    <col min="15101" max="15101" width="23.28515625" style="1" customWidth="1"/>
    <col min="15102" max="15102" width="14.5703125" style="1" customWidth="1"/>
    <col min="15103" max="15103" width="16.140625" style="1" customWidth="1"/>
    <col min="15104" max="15104" width="14.140625" style="1" customWidth="1"/>
    <col min="15105" max="15105" width="14.42578125" style="1" customWidth="1"/>
    <col min="15106" max="15106" width="16.28515625" style="1" customWidth="1"/>
    <col min="15107" max="15107" width="15.5703125" style="1" customWidth="1"/>
    <col min="15108" max="15108" width="19.5703125" style="1" customWidth="1"/>
    <col min="15109" max="15109" width="13.5703125" style="1" customWidth="1"/>
    <col min="15110" max="15110" width="9.28515625" style="1" customWidth="1"/>
    <col min="15111" max="15356" width="10.28515625" style="1"/>
    <col min="15357" max="15357" width="23.28515625" style="1" customWidth="1"/>
    <col min="15358" max="15358" width="14.5703125" style="1" customWidth="1"/>
    <col min="15359" max="15359" width="16.140625" style="1" customWidth="1"/>
    <col min="15360" max="15360" width="14.140625" style="1" customWidth="1"/>
    <col min="15361" max="15361" width="14.42578125" style="1" customWidth="1"/>
    <col min="15362" max="15362" width="16.28515625" style="1" customWidth="1"/>
    <col min="15363" max="15363" width="15.5703125" style="1" customWidth="1"/>
    <col min="15364" max="15364" width="19.5703125" style="1" customWidth="1"/>
    <col min="15365" max="15365" width="13.5703125" style="1" customWidth="1"/>
    <col min="15366" max="15366" width="9.28515625" style="1" customWidth="1"/>
    <col min="15367" max="15612" width="10.28515625" style="1"/>
    <col min="15613" max="15613" width="23.28515625" style="1" customWidth="1"/>
    <col min="15614" max="15614" width="14.5703125" style="1" customWidth="1"/>
    <col min="15615" max="15615" width="16.140625" style="1" customWidth="1"/>
    <col min="15616" max="15616" width="14.140625" style="1" customWidth="1"/>
    <col min="15617" max="15617" width="14.42578125" style="1" customWidth="1"/>
    <col min="15618" max="15618" width="16.28515625" style="1" customWidth="1"/>
    <col min="15619" max="15619" width="15.5703125" style="1" customWidth="1"/>
    <col min="15620" max="15620" width="19.5703125" style="1" customWidth="1"/>
    <col min="15621" max="15621" width="13.5703125" style="1" customWidth="1"/>
    <col min="15622" max="15622" width="9.28515625" style="1" customWidth="1"/>
    <col min="15623" max="15868" width="10.28515625" style="1"/>
    <col min="15869" max="15869" width="23.28515625" style="1" customWidth="1"/>
    <col min="15870" max="15870" width="14.5703125" style="1" customWidth="1"/>
    <col min="15871" max="15871" width="16.140625" style="1" customWidth="1"/>
    <col min="15872" max="15872" width="14.140625" style="1" customWidth="1"/>
    <col min="15873" max="15873" width="14.42578125" style="1" customWidth="1"/>
    <col min="15874" max="15874" width="16.28515625" style="1" customWidth="1"/>
    <col min="15875" max="15875" width="15.5703125" style="1" customWidth="1"/>
    <col min="15876" max="15876" width="19.5703125" style="1" customWidth="1"/>
    <col min="15877" max="15877" width="13.5703125" style="1" customWidth="1"/>
    <col min="15878" max="15878" width="9.28515625" style="1" customWidth="1"/>
    <col min="15879" max="16124" width="10.28515625" style="1"/>
    <col min="16125" max="16125" width="23.28515625" style="1" customWidth="1"/>
    <col min="16126" max="16126" width="14.5703125" style="1" customWidth="1"/>
    <col min="16127" max="16127" width="16.140625" style="1" customWidth="1"/>
    <col min="16128" max="16128" width="14.140625" style="1" customWidth="1"/>
    <col min="16129" max="16129" width="14.42578125" style="1" customWidth="1"/>
    <col min="16130" max="16130" width="16.28515625" style="1" customWidth="1"/>
    <col min="16131" max="16131" width="15.5703125" style="1" customWidth="1"/>
    <col min="16132" max="16132" width="19.5703125" style="1" customWidth="1"/>
    <col min="16133" max="16133" width="13.5703125" style="1" customWidth="1"/>
    <col min="16134" max="16134" width="9.28515625" style="1" customWidth="1"/>
    <col min="16135" max="16384" width="10.28515625" style="1"/>
  </cols>
  <sheetData>
    <row r="1" spans="2:71" x14ac:dyDescent="0.25">
      <c r="B1" s="10"/>
    </row>
    <row r="2" spans="2:71" ht="15.75" x14ac:dyDescent="0.25">
      <c r="B2" s="71" t="s">
        <v>41</v>
      </c>
      <c r="C2" s="72"/>
      <c r="D2" s="72"/>
      <c r="E2" s="72"/>
      <c r="F2" s="72"/>
      <c r="G2" s="72"/>
      <c r="H2" s="72"/>
      <c r="I2" s="73"/>
    </row>
    <row r="3" spans="2:71" ht="15.75" thickBot="1" x14ac:dyDescent="0.3">
      <c r="B3" s="17"/>
      <c r="C3" s="2"/>
      <c r="D3" s="2"/>
      <c r="E3" s="2"/>
      <c r="F3" s="2"/>
      <c r="G3" s="2"/>
    </row>
    <row r="4" spans="2:71" x14ac:dyDescent="0.25">
      <c r="B4" s="77" t="s">
        <v>40</v>
      </c>
      <c r="C4" s="79" t="s">
        <v>33</v>
      </c>
      <c r="D4" s="79"/>
      <c r="E4" s="79"/>
      <c r="F4" s="79" t="s">
        <v>34</v>
      </c>
      <c r="G4" s="79"/>
      <c r="H4" s="79"/>
      <c r="I4" s="80" t="s">
        <v>26</v>
      </c>
      <c r="J4" s="3"/>
    </row>
    <row r="5" spans="2:71" ht="66" customHeight="1" x14ac:dyDescent="0.25">
      <c r="B5" s="78"/>
      <c r="C5" s="11" t="s">
        <v>1</v>
      </c>
      <c r="D5" s="11" t="s">
        <v>2</v>
      </c>
      <c r="E5" s="11" t="s">
        <v>3</v>
      </c>
      <c r="F5" s="11" t="s">
        <v>1</v>
      </c>
      <c r="G5" s="11" t="s">
        <v>2</v>
      </c>
      <c r="H5" s="11" t="s">
        <v>3</v>
      </c>
      <c r="I5" s="81"/>
      <c r="J5" s="4"/>
    </row>
    <row r="6" spans="2:71" x14ac:dyDescent="0.25">
      <c r="B6" s="74" t="s">
        <v>4</v>
      </c>
      <c r="C6" s="75"/>
      <c r="D6" s="75"/>
      <c r="E6" s="75"/>
      <c r="F6" s="75"/>
      <c r="G6" s="75"/>
      <c r="H6" s="75"/>
      <c r="I6" s="76"/>
      <c r="J6" s="4"/>
      <c r="K6" s="35"/>
      <c r="L6" s="35"/>
      <c r="M6" s="35"/>
      <c r="N6" s="35"/>
      <c r="O6" s="35"/>
      <c r="P6" s="35"/>
      <c r="Q6" s="35"/>
      <c r="W6" s="55"/>
    </row>
    <row r="7" spans="2:71" ht="15.75" x14ac:dyDescent="0.3">
      <c r="B7" s="13" t="s">
        <v>9</v>
      </c>
      <c r="C7" s="53">
        <v>8231765.0900000008</v>
      </c>
      <c r="D7" s="18">
        <f>C7/C$20</f>
        <v>4.5139420823276342E-2</v>
      </c>
      <c r="E7" s="18">
        <f t="shared" ref="E7:E20" si="0">C7/C$37</f>
        <v>3.2074274605542415E-2</v>
      </c>
      <c r="F7" s="53">
        <v>9580114.0230952352</v>
      </c>
      <c r="G7" s="18">
        <f t="shared" ref="G7:G19" si="1">F7/F$20</f>
        <v>4.8091765645213759E-2</v>
      </c>
      <c r="H7" s="18">
        <f t="shared" ref="H7:H20" si="2">F7/F$37</f>
        <v>3.377783542957221E-2</v>
      </c>
      <c r="I7" s="41">
        <f t="shared" ref="I7:I19" si="3">(F7-C7)/C7</f>
        <v>0.16379827635426783</v>
      </c>
      <c r="J7" s="4"/>
      <c r="K7" s="56"/>
      <c r="L7" s="56"/>
      <c r="M7" s="57"/>
      <c r="N7" s="58"/>
      <c r="O7" s="23"/>
      <c r="P7" s="57"/>
      <c r="Q7" s="57"/>
      <c r="R7" s="57"/>
      <c r="S7" s="59"/>
      <c r="T7" s="23"/>
      <c r="U7" s="60"/>
      <c r="V7" s="26"/>
      <c r="W7" s="55"/>
      <c r="X7" s="31"/>
      <c r="Y7" s="31"/>
      <c r="Z7" s="31"/>
      <c r="AA7" s="49"/>
      <c r="AB7" s="31"/>
      <c r="AC7" s="31"/>
      <c r="AD7" s="31"/>
      <c r="AE7" s="49"/>
      <c r="AF7" s="50"/>
      <c r="AG7" s="19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2:71" ht="15" customHeight="1" x14ac:dyDescent="0.3">
      <c r="B8" s="13" t="s">
        <v>29</v>
      </c>
      <c r="C8" s="53">
        <v>19964195.399999999</v>
      </c>
      <c r="D8" s="18">
        <f t="shared" ref="D8:D19" si="4">C8/C$20</f>
        <v>0.10947496772635887</v>
      </c>
      <c r="E8" s="18">
        <f t="shared" si="0"/>
        <v>7.7788551852164989E-2</v>
      </c>
      <c r="F8" s="53">
        <v>20359462.350000001</v>
      </c>
      <c r="G8" s="18">
        <f t="shared" si="1"/>
        <v>0.10220363657868123</v>
      </c>
      <c r="H8" s="18">
        <f t="shared" si="2"/>
        <v>7.1783964891754315E-2</v>
      </c>
      <c r="I8" s="41">
        <f t="shared" si="3"/>
        <v>1.9798791891207548E-2</v>
      </c>
      <c r="J8" s="4"/>
      <c r="K8" s="56"/>
      <c r="L8" s="56"/>
      <c r="M8" s="57"/>
      <c r="N8" s="58"/>
      <c r="O8" s="23"/>
      <c r="P8" s="57"/>
      <c r="Q8" s="57"/>
      <c r="R8" s="57"/>
      <c r="S8" s="59"/>
      <c r="T8" s="23"/>
      <c r="U8" s="60"/>
      <c r="V8" s="26"/>
      <c r="W8" s="55"/>
      <c r="X8" s="31"/>
      <c r="Y8" s="31"/>
      <c r="Z8" s="31"/>
      <c r="AA8" s="49"/>
      <c r="AB8" s="31"/>
      <c r="AC8" s="31"/>
      <c r="AD8" s="31"/>
      <c r="AE8" s="49"/>
      <c r="AF8" s="50"/>
      <c r="AG8" s="19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</row>
    <row r="9" spans="2:71" ht="15.75" x14ac:dyDescent="0.3">
      <c r="B9" s="13" t="s">
        <v>10</v>
      </c>
      <c r="C9" s="53">
        <v>5561421.8600000013</v>
      </c>
      <c r="D9" s="18">
        <f t="shared" si="4"/>
        <v>3.0496419536955987E-2</v>
      </c>
      <c r="E9" s="18">
        <f t="shared" si="0"/>
        <v>2.1669541098980328E-2</v>
      </c>
      <c r="F9" s="53">
        <v>5046785.3899999997</v>
      </c>
      <c r="G9" s="18">
        <f t="shared" si="1"/>
        <v>2.5334648382311427E-2</v>
      </c>
      <c r="H9" s="18">
        <f t="shared" si="2"/>
        <v>1.7794097851114351E-2</v>
      </c>
      <c r="I9" s="41">
        <f t="shared" si="3"/>
        <v>-9.2536851717988797E-2</v>
      </c>
      <c r="J9" s="4"/>
      <c r="K9" s="56"/>
      <c r="L9" s="56"/>
      <c r="M9" s="57"/>
      <c r="N9" s="58"/>
      <c r="O9" s="23"/>
      <c r="P9" s="57"/>
      <c r="Q9" s="57"/>
      <c r="R9" s="57"/>
      <c r="S9" s="59"/>
      <c r="T9" s="23"/>
      <c r="U9" s="60"/>
      <c r="V9" s="26"/>
      <c r="W9" s="51"/>
      <c r="X9" s="31"/>
      <c r="Y9" s="31"/>
      <c r="Z9" s="31"/>
      <c r="AA9" s="49"/>
      <c r="AB9" s="31"/>
      <c r="AC9" s="31"/>
      <c r="AD9" s="31"/>
      <c r="AE9" s="49"/>
      <c r="AF9" s="50"/>
      <c r="AG9" s="19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</row>
    <row r="10" spans="2:71" ht="15.75" x14ac:dyDescent="0.3">
      <c r="B10" s="13" t="s">
        <v>35</v>
      </c>
      <c r="C10" s="53" t="s">
        <v>32</v>
      </c>
      <c r="D10" s="30" t="s">
        <v>32</v>
      </c>
      <c r="E10" s="30" t="s">
        <v>32</v>
      </c>
      <c r="F10" s="53">
        <v>9812743.7000000011</v>
      </c>
      <c r="G10" s="18">
        <f t="shared" ref="G10" si="5">F10/F$20</f>
        <v>4.9259556746327524E-2</v>
      </c>
      <c r="H10" s="18">
        <f t="shared" ref="H10" si="6">F10/F$37</f>
        <v>3.4598047686292821E-2</v>
      </c>
      <c r="I10" s="41" t="s">
        <v>32</v>
      </c>
      <c r="J10" s="4"/>
      <c r="K10" s="56"/>
      <c r="L10" s="56"/>
      <c r="M10" s="57"/>
      <c r="N10" s="58"/>
      <c r="O10" s="23"/>
      <c r="P10" s="57"/>
      <c r="Q10" s="57"/>
      <c r="R10" s="57"/>
      <c r="S10" s="59"/>
      <c r="T10" s="23"/>
      <c r="U10" s="60"/>
      <c r="V10" s="26"/>
      <c r="W10" s="51"/>
      <c r="X10" s="31"/>
      <c r="Y10" s="31"/>
      <c r="Z10" s="31"/>
      <c r="AA10" s="49"/>
      <c r="AB10" s="31"/>
      <c r="AC10" s="31"/>
      <c r="AD10" s="31"/>
      <c r="AE10" s="49"/>
      <c r="AF10" s="50"/>
      <c r="AG10" s="19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</row>
    <row r="11" spans="2:71" ht="15.75" x14ac:dyDescent="0.3">
      <c r="B11" s="13" t="s">
        <v>11</v>
      </c>
      <c r="C11" s="53">
        <v>19149531.439999998</v>
      </c>
      <c r="D11" s="18">
        <f t="shared" si="4"/>
        <v>0.10500770476174033</v>
      </c>
      <c r="E11" s="18">
        <f t="shared" si="0"/>
        <v>7.4614292713499675E-2</v>
      </c>
      <c r="F11" s="53">
        <v>20784380.890000001</v>
      </c>
      <c r="G11" s="18">
        <f t="shared" si="1"/>
        <v>0.10433670960836777</v>
      </c>
      <c r="H11" s="18">
        <f t="shared" si="2"/>
        <v>7.3282154629422669E-2</v>
      </c>
      <c r="I11" s="41">
        <f t="shared" si="3"/>
        <v>8.5372817351817315E-2</v>
      </c>
      <c r="J11" s="4"/>
      <c r="K11" s="56"/>
      <c r="L11" s="56"/>
      <c r="M11" s="57"/>
      <c r="N11" s="58"/>
      <c r="O11" s="23"/>
      <c r="P11" s="57"/>
      <c r="Q11" s="57"/>
      <c r="R11" s="57"/>
      <c r="S11" s="59"/>
      <c r="T11" s="23"/>
      <c r="U11" s="60"/>
      <c r="V11" s="26"/>
      <c r="W11" s="51"/>
      <c r="X11" s="31"/>
      <c r="Y11" s="31"/>
      <c r="Z11" s="31"/>
      <c r="AA11" s="49"/>
      <c r="AB11" s="31"/>
      <c r="AC11" s="31"/>
      <c r="AD11" s="31"/>
      <c r="AE11" s="49"/>
      <c r="AF11" s="50"/>
      <c r="AG11" s="19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</row>
    <row r="12" spans="2:71" ht="15.75" x14ac:dyDescent="0.3">
      <c r="B12" s="13" t="s">
        <v>12</v>
      </c>
      <c r="C12" s="53">
        <v>21567879.09</v>
      </c>
      <c r="D12" s="18">
        <f t="shared" si="4"/>
        <v>0.11826887184763581</v>
      </c>
      <c r="E12" s="18">
        <f t="shared" si="0"/>
        <v>8.4037149873502553E-2</v>
      </c>
      <c r="F12" s="53">
        <v>22174941.459999993</v>
      </c>
      <c r="G12" s="18">
        <f t="shared" si="1"/>
        <v>0.11131726462960206</v>
      </c>
      <c r="H12" s="18">
        <f t="shared" si="2"/>
        <v>7.8185032191743831E-2</v>
      </c>
      <c r="I12" s="41">
        <f t="shared" si="3"/>
        <v>2.8146595567732923E-2</v>
      </c>
      <c r="J12" s="4"/>
      <c r="K12" s="56"/>
      <c r="L12" s="56"/>
      <c r="M12" s="57"/>
      <c r="N12" s="58"/>
      <c r="O12" s="23"/>
      <c r="P12" s="57"/>
      <c r="Q12" s="57"/>
      <c r="R12" s="57"/>
      <c r="S12" s="59"/>
      <c r="T12" s="23"/>
      <c r="U12" s="60"/>
      <c r="V12" s="26"/>
      <c r="W12" s="51"/>
      <c r="X12" s="31"/>
      <c r="Y12" s="31"/>
      <c r="Z12" s="31"/>
      <c r="AA12" s="49"/>
      <c r="AB12" s="31"/>
      <c r="AC12" s="31"/>
      <c r="AD12" s="31"/>
      <c r="AE12" s="49"/>
      <c r="AF12" s="50"/>
      <c r="AG12" s="19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</row>
    <row r="13" spans="2:71" ht="15.75" x14ac:dyDescent="0.3">
      <c r="B13" s="13" t="s">
        <v>13</v>
      </c>
      <c r="C13" s="53">
        <v>13185397.320000036</v>
      </c>
      <c r="D13" s="18">
        <f t="shared" si="4"/>
        <v>7.2302986278436385E-2</v>
      </c>
      <c r="E13" s="18">
        <f t="shared" si="0"/>
        <v>5.1375622336286099E-2</v>
      </c>
      <c r="F13" s="53">
        <v>15465420.420000063</v>
      </c>
      <c r="G13" s="18">
        <f t="shared" si="1"/>
        <v>7.7635753880416297E-2</v>
      </c>
      <c r="H13" s="18">
        <f t="shared" si="2"/>
        <v>5.4528414227279665E-2</v>
      </c>
      <c r="I13" s="41">
        <f t="shared" si="3"/>
        <v>0.17292031818727335</v>
      </c>
      <c r="J13" s="4"/>
      <c r="K13" s="56"/>
      <c r="L13" s="56"/>
      <c r="M13" s="57"/>
      <c r="N13" s="58"/>
      <c r="O13" s="23"/>
      <c r="P13" s="57"/>
      <c r="Q13" s="57"/>
      <c r="R13" s="57"/>
      <c r="S13" s="59"/>
      <c r="T13" s="23"/>
      <c r="U13" s="60"/>
      <c r="V13" s="26"/>
      <c r="W13" s="51"/>
      <c r="X13" s="31"/>
      <c r="Y13" s="31"/>
      <c r="Z13" s="31"/>
      <c r="AA13" s="49"/>
      <c r="AB13" s="31"/>
      <c r="AC13" s="31"/>
      <c r="AD13" s="31"/>
      <c r="AE13" s="49"/>
      <c r="AF13" s="50"/>
      <c r="AG13" s="19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</row>
    <row r="14" spans="2:71" ht="15.75" x14ac:dyDescent="0.3">
      <c r="B14" s="13" t="s">
        <v>14</v>
      </c>
      <c r="C14" s="53">
        <v>11341492.280000122</v>
      </c>
      <c r="D14" s="18">
        <f t="shared" si="4"/>
        <v>6.2191812714964795E-2</v>
      </c>
      <c r="E14" s="18">
        <f t="shared" si="0"/>
        <v>4.4191025114075903E-2</v>
      </c>
      <c r="F14" s="53">
        <v>12580823.800000079</v>
      </c>
      <c r="G14" s="18">
        <f t="shared" si="1"/>
        <v>6.3155201321690668E-2</v>
      </c>
      <c r="H14" s="18">
        <f t="shared" si="2"/>
        <v>4.4357822345370168E-2</v>
      </c>
      <c r="I14" s="41">
        <f t="shared" si="3"/>
        <v>0.10927411397047156</v>
      </c>
      <c r="J14" s="4"/>
      <c r="K14" s="56"/>
      <c r="L14" s="56"/>
      <c r="M14" s="57"/>
      <c r="N14" s="58"/>
      <c r="O14" s="23"/>
      <c r="P14" s="57"/>
      <c r="Q14" s="57"/>
      <c r="R14" s="57"/>
      <c r="S14" s="59"/>
      <c r="T14" s="23"/>
      <c r="U14" s="60"/>
      <c r="V14" s="26"/>
      <c r="W14" s="51"/>
      <c r="X14" s="31"/>
      <c r="Y14" s="31"/>
      <c r="Z14" s="31"/>
      <c r="AA14" s="49"/>
      <c r="AB14" s="31"/>
      <c r="AC14" s="31"/>
      <c r="AD14" s="31"/>
      <c r="AE14" s="49"/>
      <c r="AF14" s="50"/>
      <c r="AG14" s="19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</row>
    <row r="15" spans="2:71" ht="15.75" x14ac:dyDescent="0.3">
      <c r="B15" s="13" t="s">
        <v>30</v>
      </c>
      <c r="C15" s="53">
        <v>23733444.130000003</v>
      </c>
      <c r="D15" s="18">
        <f t="shared" si="4"/>
        <v>0.130143889002764</v>
      </c>
      <c r="E15" s="18">
        <f t="shared" si="0"/>
        <v>9.2475064100853585E-2</v>
      </c>
      <c r="F15" s="53">
        <v>24346695.039399996</v>
      </c>
      <c r="G15" s="18">
        <f t="shared" si="1"/>
        <v>0.12221937539027487</v>
      </c>
      <c r="H15" s="18">
        <f t="shared" si="2"/>
        <v>8.5842262034907718E-2</v>
      </c>
      <c r="I15" s="41">
        <f t="shared" si="3"/>
        <v>2.5839103083434088E-2</v>
      </c>
      <c r="J15" s="4"/>
      <c r="K15" s="56"/>
      <c r="L15" s="56"/>
      <c r="M15" s="57"/>
      <c r="N15" s="58"/>
      <c r="O15" s="23"/>
      <c r="P15" s="57"/>
      <c r="Q15" s="57"/>
      <c r="R15" s="57"/>
      <c r="S15" s="59"/>
      <c r="T15" s="23"/>
      <c r="U15" s="60"/>
      <c r="V15" s="26"/>
      <c r="W15" s="51"/>
      <c r="X15" s="31"/>
      <c r="Y15" s="31"/>
      <c r="Z15" s="31"/>
      <c r="AA15" s="49"/>
      <c r="AB15" s="31"/>
      <c r="AC15" s="31"/>
      <c r="AD15" s="31"/>
      <c r="AE15" s="49"/>
      <c r="AF15" s="50"/>
      <c r="AG15" s="19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</row>
    <row r="16" spans="2:71" ht="15.75" x14ac:dyDescent="0.3">
      <c r="B16" s="13" t="s">
        <v>25</v>
      </c>
      <c r="C16" s="53">
        <v>17676633.479999986</v>
      </c>
      <c r="D16" s="18">
        <f t="shared" si="4"/>
        <v>9.693097272197973E-2</v>
      </c>
      <c r="E16" s="18">
        <f t="shared" si="0"/>
        <v>6.8875288609462057E-2</v>
      </c>
      <c r="F16" s="53">
        <v>18762567.57999998</v>
      </c>
      <c r="G16" s="18">
        <f t="shared" si="1"/>
        <v>9.4187292633946401E-2</v>
      </c>
      <c r="H16" s="18">
        <f t="shared" si="2"/>
        <v>6.6153588404650882E-2</v>
      </c>
      <c r="I16" s="41">
        <f t="shared" si="3"/>
        <v>6.1433309754861477E-2</v>
      </c>
      <c r="J16" s="4"/>
      <c r="K16" s="56"/>
      <c r="L16" s="56"/>
      <c r="M16" s="57"/>
      <c r="N16" s="58"/>
      <c r="O16" s="23"/>
      <c r="P16" s="57"/>
      <c r="Q16" s="57"/>
      <c r="R16" s="57"/>
      <c r="S16" s="59"/>
      <c r="T16" s="23"/>
      <c r="U16" s="60"/>
      <c r="V16" s="26"/>
      <c r="W16" s="51"/>
      <c r="X16" s="31"/>
      <c r="Y16" s="31"/>
      <c r="Z16" s="31"/>
      <c r="AA16" s="49"/>
      <c r="AB16" s="31"/>
      <c r="AC16" s="31"/>
      <c r="AD16" s="31"/>
      <c r="AE16" s="49"/>
      <c r="AF16" s="50"/>
      <c r="AG16" s="19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</row>
    <row r="17" spans="2:71" ht="15.75" x14ac:dyDescent="0.3">
      <c r="B17" s="13" t="s">
        <v>15</v>
      </c>
      <c r="C17" s="53">
        <v>24226827.129999999</v>
      </c>
      <c r="D17" s="18">
        <f t="shared" si="4"/>
        <v>0.13284938686629091</v>
      </c>
      <c r="E17" s="18">
        <f t="shared" si="0"/>
        <v>9.4397483126990561E-2</v>
      </c>
      <c r="F17" s="53">
        <v>24231285.289999999</v>
      </c>
      <c r="G17" s="18">
        <f t="shared" si="1"/>
        <v>0.12164002334833286</v>
      </c>
      <c r="H17" s="18">
        <f t="shared" si="2"/>
        <v>8.5435347094980754E-2</v>
      </c>
      <c r="I17" s="41">
        <f t="shared" si="3"/>
        <v>1.8401749333818559E-4</v>
      </c>
      <c r="J17" s="4"/>
      <c r="K17" s="56"/>
      <c r="L17" s="56"/>
      <c r="M17" s="57"/>
      <c r="N17" s="58"/>
      <c r="O17" s="23"/>
      <c r="P17" s="57"/>
      <c r="Q17" s="57"/>
      <c r="R17" s="57"/>
      <c r="S17" s="59"/>
      <c r="T17" s="23"/>
      <c r="U17" s="60"/>
      <c r="V17" s="26"/>
      <c r="W17" s="51"/>
      <c r="X17" s="31"/>
      <c r="Y17" s="31"/>
      <c r="Z17" s="31"/>
      <c r="AA17" s="49"/>
      <c r="AB17" s="31"/>
      <c r="AC17" s="31"/>
      <c r="AD17" s="31"/>
      <c r="AE17" s="49"/>
      <c r="AF17" s="50"/>
      <c r="AG17" s="19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</row>
    <row r="18" spans="2:71" ht="15.75" x14ac:dyDescent="0.3">
      <c r="B18" s="13" t="s">
        <v>16</v>
      </c>
      <c r="C18" s="53">
        <v>9776198.4199999999</v>
      </c>
      <c r="D18" s="18">
        <f t="shared" si="4"/>
        <v>5.3608421730633862E-2</v>
      </c>
      <c r="E18" s="18">
        <f t="shared" si="0"/>
        <v>3.8092009343448099E-2</v>
      </c>
      <c r="F18" s="53">
        <v>8244888.4299999997</v>
      </c>
      <c r="G18" s="18">
        <f t="shared" si="1"/>
        <v>4.138898985863905E-2</v>
      </c>
      <c r="H18" s="18">
        <f t="shared" si="2"/>
        <v>2.9070059484923052E-2</v>
      </c>
      <c r="I18" s="41">
        <f t="shared" si="3"/>
        <v>-0.15663654973156735</v>
      </c>
      <c r="J18" s="4"/>
      <c r="K18" s="56"/>
      <c r="L18" s="56"/>
      <c r="M18" s="57"/>
      <c r="N18" s="58"/>
      <c r="O18" s="23"/>
      <c r="P18" s="57"/>
      <c r="Q18" s="57"/>
      <c r="R18" s="57"/>
      <c r="S18" s="59"/>
      <c r="T18" s="23"/>
      <c r="U18" s="60"/>
      <c r="V18" s="26"/>
      <c r="W18" s="51"/>
      <c r="X18" s="31"/>
      <c r="Y18" s="31"/>
      <c r="Z18" s="31"/>
      <c r="AA18" s="49"/>
      <c r="AB18" s="31"/>
      <c r="AC18" s="31"/>
      <c r="AD18" s="31"/>
      <c r="AE18" s="49"/>
      <c r="AF18" s="50"/>
      <c r="AG18" s="19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</row>
    <row r="19" spans="2:71" ht="15.75" x14ac:dyDescent="0.3">
      <c r="B19" s="13" t="s">
        <v>17</v>
      </c>
      <c r="C19" s="53">
        <v>7948322.6999999993</v>
      </c>
      <c r="D19" s="18">
        <f t="shared" si="4"/>
        <v>4.3585145988963098E-2</v>
      </c>
      <c r="E19" s="18">
        <f t="shared" si="0"/>
        <v>3.0969868812578846E-2</v>
      </c>
      <c r="F19" s="53">
        <v>7814763.7000000002</v>
      </c>
      <c r="G19" s="18">
        <f t="shared" si="1"/>
        <v>3.9229781976195956E-2</v>
      </c>
      <c r="H19" s="18">
        <f t="shared" si="2"/>
        <v>2.7553513616146941E-2</v>
      </c>
      <c r="I19" s="41">
        <f t="shared" si="3"/>
        <v>-1.680341941828797E-2</v>
      </c>
      <c r="J19" s="4"/>
      <c r="K19" s="56"/>
      <c r="L19" s="56"/>
      <c r="M19" s="57"/>
      <c r="N19" s="58"/>
      <c r="O19" s="23"/>
      <c r="P19" s="57"/>
      <c r="Q19" s="57"/>
      <c r="R19" s="57"/>
      <c r="S19" s="59"/>
      <c r="T19" s="23"/>
      <c r="U19" s="60"/>
      <c r="V19" s="26"/>
      <c r="W19" s="51"/>
      <c r="X19" s="31"/>
      <c r="Y19" s="31"/>
      <c r="Z19" s="31"/>
      <c r="AA19" s="49"/>
      <c r="AB19" s="31"/>
      <c r="AC19" s="31"/>
      <c r="AD19" s="31"/>
      <c r="AE19" s="49"/>
      <c r="AF19" s="50"/>
      <c r="AG19" s="19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</row>
    <row r="20" spans="2:71" s="5" customFormat="1" ht="30" customHeight="1" x14ac:dyDescent="0.25">
      <c r="B20" s="42" t="s">
        <v>5</v>
      </c>
      <c r="C20" s="70">
        <f>SUM(C7:C19)</f>
        <v>182363108.34000012</v>
      </c>
      <c r="D20" s="43">
        <f>SUM(D7:D19)</f>
        <v>1</v>
      </c>
      <c r="E20" s="44">
        <f t="shared" si="0"/>
        <v>0.71056017158738505</v>
      </c>
      <c r="F20" s="70">
        <f>SUM(F7:F19)</f>
        <v>199204872.07249537</v>
      </c>
      <c r="G20" s="43">
        <f>SUM(G7:G19)</f>
        <v>1</v>
      </c>
      <c r="H20" s="44">
        <f t="shared" si="2"/>
        <v>0.70236213988815943</v>
      </c>
      <c r="I20" s="45">
        <f t="shared" ref="I20" si="7">(F20-C20)/C20</f>
        <v>9.2352910003569627E-2</v>
      </c>
      <c r="J20" s="6"/>
      <c r="K20" s="61"/>
      <c r="L20" s="61"/>
      <c r="M20" s="33"/>
      <c r="N20" s="58"/>
      <c r="O20" s="23"/>
      <c r="P20" s="34"/>
      <c r="Q20" s="34"/>
      <c r="R20" s="62"/>
      <c r="S20" s="59"/>
      <c r="T20" s="23"/>
      <c r="U20" s="63"/>
      <c r="V20" s="64"/>
      <c r="W20" s="6"/>
      <c r="X20" s="6"/>
      <c r="Y20" s="6"/>
      <c r="Z20" s="6"/>
      <c r="AA20" s="6"/>
      <c r="AB20" s="6"/>
      <c r="AC20" s="6"/>
      <c r="AD20" s="6"/>
      <c r="AE20" s="6"/>
      <c r="AF20" s="66"/>
      <c r="AG20" s="52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</row>
    <row r="21" spans="2:71" x14ac:dyDescent="0.25">
      <c r="B21" s="74" t="s">
        <v>7</v>
      </c>
      <c r="C21" s="75"/>
      <c r="D21" s="75"/>
      <c r="E21" s="75"/>
      <c r="F21" s="75"/>
      <c r="G21" s="75"/>
      <c r="H21" s="75"/>
      <c r="I21" s="76"/>
      <c r="J21" s="7"/>
      <c r="K21" s="38"/>
      <c r="L21" s="38"/>
      <c r="M21" s="38"/>
      <c r="N21" s="38"/>
      <c r="O21" s="38"/>
      <c r="P21" s="38"/>
      <c r="Q21" s="38"/>
      <c r="R21" s="27"/>
      <c r="S21" s="27"/>
      <c r="T21" s="27"/>
      <c r="U21" s="27"/>
      <c r="V21" s="27"/>
    </row>
    <row r="22" spans="2:71" x14ac:dyDescent="0.25">
      <c r="B22" s="46" t="s">
        <v>36</v>
      </c>
      <c r="C22" s="53">
        <v>3740838.1300000004</v>
      </c>
      <c r="D22" s="18">
        <f>C22/C$36</f>
        <v>5.0358698663304377E-2</v>
      </c>
      <c r="E22" s="18">
        <f>C22/C$37</f>
        <v>1.4575813100189402E-2</v>
      </c>
      <c r="F22" s="53">
        <v>7252226.1500000004</v>
      </c>
      <c r="G22" s="18">
        <f t="shared" ref="G22:G35" si="8">F22/F$36</f>
        <v>8.5910115377669738E-2</v>
      </c>
      <c r="H22" s="18">
        <f t="shared" ref="H22:H35" si="9">F22/F$37</f>
        <v>2.5570102902970938E-2</v>
      </c>
      <c r="I22" s="41">
        <f>(F22-C22)/C22</f>
        <v>0.93866344866410989</v>
      </c>
      <c r="K22" s="56"/>
      <c r="L22" s="56"/>
      <c r="M22" s="39"/>
      <c r="N22" s="36"/>
      <c r="O22" s="37"/>
      <c r="P22" s="32"/>
      <c r="Q22" s="38"/>
      <c r="R22" s="57"/>
      <c r="S22" s="27"/>
      <c r="T22" s="27"/>
      <c r="U22" s="27"/>
      <c r="V22" s="27"/>
    </row>
    <row r="23" spans="2:71" x14ac:dyDescent="0.25">
      <c r="B23" s="46" t="s">
        <v>27</v>
      </c>
      <c r="C23" s="53">
        <v>4745842.72</v>
      </c>
      <c r="D23" s="18">
        <f>C23/C$36</f>
        <v>6.3887945731540316E-2</v>
      </c>
      <c r="E23" s="18">
        <f>C23/C$37</f>
        <v>1.8491716050171487E-2</v>
      </c>
      <c r="F23" s="53">
        <v>5752171.3399999999</v>
      </c>
      <c r="G23" s="18">
        <f t="shared" si="8"/>
        <v>6.8140415545580452E-2</v>
      </c>
      <c r="H23" s="18">
        <f t="shared" si="9"/>
        <v>2.0281167470118155E-2</v>
      </c>
      <c r="I23" s="41">
        <f>(F23-C23)/C23</f>
        <v>0.21204424153356691</v>
      </c>
      <c r="J23" s="8" t="s">
        <v>0</v>
      </c>
      <c r="K23" s="56"/>
      <c r="L23" s="56"/>
      <c r="M23" s="39"/>
      <c r="N23" s="36"/>
      <c r="O23" s="37"/>
      <c r="P23" s="32"/>
      <c r="Q23" s="38"/>
      <c r="R23" s="57"/>
      <c r="S23" s="27"/>
      <c r="T23" s="27"/>
      <c r="U23" s="27"/>
      <c r="V23" s="27"/>
    </row>
    <row r="24" spans="2:71" x14ac:dyDescent="0.25">
      <c r="B24" s="46" t="s">
        <v>28</v>
      </c>
      <c r="C24" s="53">
        <v>6165126.4500000002</v>
      </c>
      <c r="D24" s="18">
        <f>C24/C$36</f>
        <v>8.2994167169889665E-2</v>
      </c>
      <c r="E24" s="18">
        <f>C24/C$37</f>
        <v>2.4021817504900747E-2</v>
      </c>
      <c r="F24" s="53">
        <v>6730251.5</v>
      </c>
      <c r="G24" s="18">
        <f t="shared" si="8"/>
        <v>7.9726786082882264E-2</v>
      </c>
      <c r="H24" s="18">
        <f t="shared" si="9"/>
        <v>2.3729710003303539E-2</v>
      </c>
      <c r="I24" s="41">
        <f t="shared" ref="I24:I35" si="10">(F24-C24)/C24</f>
        <v>9.1664794645047357E-2</v>
      </c>
      <c r="K24" s="56"/>
      <c r="L24" s="56"/>
      <c r="M24" s="39"/>
      <c r="N24" s="36"/>
      <c r="O24" s="37"/>
      <c r="P24" s="32"/>
      <c r="Q24" s="38"/>
      <c r="R24" s="57"/>
      <c r="S24" s="27"/>
      <c r="T24" s="27"/>
      <c r="U24" s="27"/>
      <c r="V24" s="27"/>
    </row>
    <row r="25" spans="2:71" x14ac:dyDescent="0.25">
      <c r="B25" s="46" t="s">
        <v>18</v>
      </c>
      <c r="C25" s="53">
        <v>10634408.43</v>
      </c>
      <c r="D25" s="18">
        <f>C25/C$36</f>
        <v>0.14315908654108853</v>
      </c>
      <c r="E25" s="18">
        <f>C25/C$37</f>
        <v>4.1435941444159359E-2</v>
      </c>
      <c r="F25" s="53">
        <v>11032463.810000001</v>
      </c>
      <c r="G25" s="18">
        <f t="shared" si="8"/>
        <v>0.13069093809451404</v>
      </c>
      <c r="H25" s="18">
        <f t="shared" si="9"/>
        <v>3.8898571150460172E-2</v>
      </c>
      <c r="I25" s="41">
        <f t="shared" si="10"/>
        <v>3.7430890737379818E-2</v>
      </c>
      <c r="K25" s="56"/>
      <c r="L25" s="56"/>
      <c r="M25" s="39"/>
      <c r="N25" s="36"/>
      <c r="O25" s="37"/>
      <c r="P25" s="32"/>
      <c r="Q25" s="38"/>
      <c r="R25" s="57"/>
      <c r="S25" s="27"/>
      <c r="T25" s="27"/>
      <c r="U25" s="27"/>
      <c r="V25" s="27"/>
    </row>
    <row r="26" spans="2:71" x14ac:dyDescent="0.25">
      <c r="B26" s="46" t="s">
        <v>19</v>
      </c>
      <c r="C26" s="53">
        <v>8552217.4499999993</v>
      </c>
      <c r="D26" s="18">
        <f>C26/C$36</f>
        <v>0.11512888997086952</v>
      </c>
      <c r="E26" s="18">
        <f>C26/C$37</f>
        <v>3.3322886158503304E-2</v>
      </c>
      <c r="F26" s="53">
        <v>9578276.8499999996</v>
      </c>
      <c r="G26" s="18">
        <f t="shared" si="8"/>
        <v>0.11346459035930133</v>
      </c>
      <c r="H26" s="18">
        <f t="shared" si="9"/>
        <v>3.3771357873009007E-2</v>
      </c>
      <c r="I26" s="41">
        <f t="shared" si="10"/>
        <v>0.11997583153127152</v>
      </c>
      <c r="K26" s="56"/>
      <c r="L26" s="56"/>
      <c r="M26" s="39"/>
      <c r="N26" s="36"/>
      <c r="O26" s="37"/>
      <c r="P26" s="32"/>
      <c r="Q26" s="38"/>
      <c r="R26" s="57"/>
      <c r="S26" s="27"/>
      <c r="T26" s="27"/>
      <c r="U26" s="27"/>
      <c r="V26" s="27"/>
    </row>
    <row r="27" spans="2:71" x14ac:dyDescent="0.25">
      <c r="B27" s="46" t="s">
        <v>37</v>
      </c>
      <c r="C27" s="54">
        <v>1451780.94</v>
      </c>
      <c r="D27" s="18">
        <f t="shared" ref="D27:D28" si="11">C27/C$36</f>
        <v>1.9543694846424365E-2</v>
      </c>
      <c r="E27" s="30" t="s">
        <v>32</v>
      </c>
      <c r="F27" s="53">
        <v>3210565.68</v>
      </c>
      <c r="G27" s="18">
        <f t="shared" si="8"/>
        <v>3.8032469243445576E-2</v>
      </c>
      <c r="H27" s="18">
        <f t="shared" si="9"/>
        <v>1.1319902760388528E-2</v>
      </c>
      <c r="I27" s="41" t="s">
        <v>32</v>
      </c>
      <c r="K27" s="65"/>
      <c r="L27" s="56"/>
      <c r="M27" s="39"/>
      <c r="N27" s="36"/>
      <c r="O27" s="37"/>
      <c r="P27" s="32"/>
      <c r="Q27" s="38"/>
      <c r="R27" s="57"/>
      <c r="S27" s="27"/>
      <c r="T27" s="27"/>
      <c r="U27" s="27"/>
      <c r="V27" s="27"/>
    </row>
    <row r="28" spans="2:71" x14ac:dyDescent="0.25">
      <c r="B28" s="46" t="s">
        <v>20</v>
      </c>
      <c r="C28" s="53">
        <v>5788719.75</v>
      </c>
      <c r="D28" s="18">
        <f t="shared" si="11"/>
        <v>7.7927026887038453E-2</v>
      </c>
      <c r="E28" s="18">
        <f>C28/C$37</f>
        <v>2.2555185290889641E-2</v>
      </c>
      <c r="F28" s="53">
        <v>6349268.1500000004</v>
      </c>
      <c r="G28" s="18">
        <f t="shared" si="8"/>
        <v>7.5213644479393924E-2</v>
      </c>
      <c r="H28" s="18">
        <f t="shared" si="9"/>
        <v>2.2386428194059546E-2</v>
      </c>
      <c r="I28" s="41">
        <f t="shared" si="10"/>
        <v>9.6834606650287466E-2</v>
      </c>
      <c r="K28" s="56"/>
      <c r="L28" s="56"/>
      <c r="M28" s="39"/>
      <c r="N28" s="36"/>
      <c r="O28" s="37"/>
      <c r="P28" s="32"/>
      <c r="Q28" s="38"/>
      <c r="R28" s="57"/>
      <c r="S28" s="27"/>
      <c r="T28" s="27"/>
      <c r="U28" s="27"/>
      <c r="V28" s="27"/>
    </row>
    <row r="29" spans="2:71" x14ac:dyDescent="0.25">
      <c r="B29" s="46" t="s">
        <v>21</v>
      </c>
      <c r="C29" s="53">
        <v>3130431.6</v>
      </c>
      <c r="D29" s="18">
        <f>C29/C$36</f>
        <v>4.2141481708668792E-2</v>
      </c>
      <c r="E29" s="18">
        <f>C29/C$37</f>
        <v>1.2197423234810448E-2</v>
      </c>
      <c r="F29" s="53">
        <v>325524.01</v>
      </c>
      <c r="G29" s="18">
        <f t="shared" si="8"/>
        <v>3.8561683928322777E-3</v>
      </c>
      <c r="H29" s="18">
        <f t="shared" si="9"/>
        <v>1.1477417086735141E-3</v>
      </c>
      <c r="I29" s="41">
        <f t="shared" si="10"/>
        <v>-0.89601305775216422</v>
      </c>
      <c r="K29" s="56"/>
      <c r="L29" s="56"/>
      <c r="M29" s="39"/>
      <c r="N29" s="36"/>
      <c r="O29" s="37"/>
      <c r="P29" s="32"/>
      <c r="Q29" s="38"/>
      <c r="R29" s="57"/>
      <c r="S29" s="27"/>
      <c r="T29" s="27"/>
      <c r="U29" s="27"/>
      <c r="V29" s="27"/>
    </row>
    <row r="30" spans="2:71" x14ac:dyDescent="0.25">
      <c r="B30" s="46" t="s">
        <v>22</v>
      </c>
      <c r="C30" s="53">
        <v>3437481.15</v>
      </c>
      <c r="D30" s="18">
        <f>C30/C$36</f>
        <v>4.6274944645530273E-2</v>
      </c>
      <c r="E30" s="18">
        <f>C30/C$37</f>
        <v>1.3393812038005538E-2</v>
      </c>
      <c r="F30" s="53">
        <v>3463027.23</v>
      </c>
      <c r="G30" s="18">
        <f t="shared" si="8"/>
        <v>4.1023137272865107E-2</v>
      </c>
      <c r="H30" s="18">
        <f t="shared" si="9"/>
        <v>1.2210038792969852E-2</v>
      </c>
      <c r="I30" s="41">
        <f t="shared" si="10"/>
        <v>7.431627661434616E-3</v>
      </c>
      <c r="K30" s="56"/>
      <c r="L30" s="56"/>
      <c r="M30" s="39"/>
      <c r="N30" s="36"/>
      <c r="O30" s="37"/>
      <c r="P30" s="32"/>
      <c r="Q30" s="38"/>
      <c r="R30" s="57"/>
      <c r="S30" s="27"/>
      <c r="T30" s="27"/>
      <c r="U30" s="27"/>
      <c r="V30" s="27"/>
    </row>
    <row r="31" spans="2:71" x14ac:dyDescent="0.25">
      <c r="B31" s="46" t="s">
        <v>23</v>
      </c>
      <c r="C31" s="53">
        <v>6103045.1799999997</v>
      </c>
      <c r="D31" s="18">
        <f>C31/C$36</f>
        <v>8.2158436817513988E-2</v>
      </c>
      <c r="E31" s="18">
        <f>C31/C$37</f>
        <v>2.3779923855109915E-2</v>
      </c>
      <c r="F31" s="53">
        <v>6702519.79</v>
      </c>
      <c r="G31" s="18">
        <f t="shared" si="8"/>
        <v>7.9398275311645478E-2</v>
      </c>
      <c r="H31" s="18">
        <f t="shared" si="9"/>
        <v>2.363193276032893E-2</v>
      </c>
      <c r="I31" s="41">
        <f t="shared" si="10"/>
        <v>9.8225491098199669E-2</v>
      </c>
      <c r="K31" s="56"/>
      <c r="L31" s="56"/>
      <c r="M31" s="39"/>
      <c r="N31" s="36"/>
      <c r="O31" s="37"/>
      <c r="P31" s="32"/>
      <c r="Q31" s="38"/>
      <c r="R31" s="57"/>
      <c r="S31" s="27"/>
      <c r="T31" s="27"/>
      <c r="U31" s="27"/>
      <c r="V31" s="27"/>
    </row>
    <row r="32" spans="2:71" x14ac:dyDescent="0.25">
      <c r="B32" s="46" t="s">
        <v>31</v>
      </c>
      <c r="C32" s="53">
        <v>3107658.29</v>
      </c>
      <c r="D32" s="18">
        <f>C32/C$36</f>
        <v>4.1834910235645444E-2</v>
      </c>
      <c r="E32" s="18">
        <f>C32/C$37</f>
        <v>1.2108689240262366E-2</v>
      </c>
      <c r="F32" s="53">
        <v>3156899.8399999999</v>
      </c>
      <c r="G32" s="18">
        <f t="shared" si="8"/>
        <v>3.7396741894231623E-2</v>
      </c>
      <c r="H32" s="18">
        <f t="shared" si="9"/>
        <v>1.1130686232553914E-2</v>
      </c>
      <c r="I32" s="41">
        <f t="shared" si="10"/>
        <v>1.5845226664222407E-2</v>
      </c>
      <c r="K32" s="56"/>
      <c r="L32" s="56"/>
      <c r="M32" s="39"/>
      <c r="N32" s="36"/>
      <c r="O32" s="37"/>
      <c r="P32" s="32"/>
      <c r="Q32" s="38"/>
      <c r="R32" s="57"/>
      <c r="S32" s="27"/>
      <c r="T32" s="27"/>
      <c r="U32" s="27"/>
      <c r="V32" s="27"/>
    </row>
    <row r="33" spans="2:22" x14ac:dyDescent="0.25">
      <c r="B33" s="46" t="s">
        <v>38</v>
      </c>
      <c r="C33" s="53" t="s">
        <v>32</v>
      </c>
      <c r="D33" s="30" t="s">
        <v>32</v>
      </c>
      <c r="E33" s="30" t="s">
        <v>32</v>
      </c>
      <c r="F33" s="53">
        <v>1219536.31</v>
      </c>
      <c r="G33" s="18">
        <f t="shared" si="8"/>
        <v>1.4446668227432154E-2</v>
      </c>
      <c r="H33" s="18">
        <f t="shared" si="9"/>
        <v>4.2998754169586212E-3</v>
      </c>
      <c r="I33" s="41" t="s">
        <v>32</v>
      </c>
      <c r="K33" s="56"/>
      <c r="L33" s="56"/>
      <c r="M33" s="39"/>
      <c r="N33" s="36"/>
      <c r="O33" s="37"/>
      <c r="P33" s="32"/>
      <c r="Q33" s="38"/>
      <c r="R33" s="57"/>
      <c r="S33" s="27"/>
      <c r="T33" s="27"/>
      <c r="U33" s="27"/>
      <c r="V33" s="27"/>
    </row>
    <row r="34" spans="2:22" ht="15" customHeight="1" x14ac:dyDescent="0.25">
      <c r="B34" s="46" t="s">
        <v>24</v>
      </c>
      <c r="C34" s="53">
        <v>4237745.76</v>
      </c>
      <c r="D34" s="18">
        <f>C34/C$36</f>
        <v>5.7048007511497363E-2</v>
      </c>
      <c r="E34" s="18">
        <f>C34/C$37</f>
        <v>1.6511965505409367E-2</v>
      </c>
      <c r="F34" s="53">
        <v>4393498.24</v>
      </c>
      <c r="G34" s="18">
        <f t="shared" si="8"/>
        <v>5.2045528214807388E-2</v>
      </c>
      <c r="H34" s="18">
        <f t="shared" si="9"/>
        <v>1.5490719646245685E-2</v>
      </c>
      <c r="I34" s="41">
        <f t="shared" si="10"/>
        <v>3.6753615913003815E-2</v>
      </c>
      <c r="K34" s="56"/>
      <c r="L34" s="56"/>
      <c r="M34" s="39"/>
      <c r="N34" s="36"/>
      <c r="O34" s="37"/>
      <c r="P34" s="32"/>
      <c r="Q34" s="38"/>
      <c r="R34" s="57"/>
      <c r="S34" s="27"/>
      <c r="T34" s="27"/>
      <c r="U34" s="27"/>
      <c r="V34" s="27"/>
    </row>
    <row r="35" spans="2:22" x14ac:dyDescent="0.25">
      <c r="B35" s="46" t="s">
        <v>39</v>
      </c>
      <c r="C35" s="53">
        <v>13188556.379999999</v>
      </c>
      <c r="D35" s="18">
        <f>C35/C$36</f>
        <v>0.17754270927098903</v>
      </c>
      <c r="E35" s="18">
        <f>C35/C$37</f>
        <v>5.1387931307305852E-2</v>
      </c>
      <c r="F35" s="53">
        <v>15250211.68</v>
      </c>
      <c r="G35" s="18">
        <f t="shared" si="8"/>
        <v>0.18065452150339886</v>
      </c>
      <c r="H35" s="18">
        <f t="shared" si="9"/>
        <v>5.3769625199800102E-2</v>
      </c>
      <c r="I35" s="41">
        <f t="shared" si="10"/>
        <v>0.15632152910430983</v>
      </c>
      <c r="K35" s="56"/>
      <c r="L35" s="56"/>
      <c r="M35" s="38"/>
      <c r="N35" s="38"/>
      <c r="O35" s="38"/>
      <c r="P35" s="40"/>
      <c r="Q35" s="38"/>
      <c r="R35" s="27"/>
      <c r="S35" s="27"/>
      <c r="T35" s="27"/>
      <c r="U35" s="27"/>
      <c r="V35" s="27"/>
    </row>
    <row r="36" spans="2:22" s="5" customFormat="1" ht="30" x14ac:dyDescent="0.25">
      <c r="B36" s="42" t="s">
        <v>6</v>
      </c>
      <c r="C36" s="67">
        <f>SUM(C22:C35)</f>
        <v>74283852.229999989</v>
      </c>
      <c r="D36" s="43">
        <f>SUM(D22:D35)</f>
        <v>1.0000000000000002</v>
      </c>
      <c r="E36" s="44">
        <f t="shared" ref="E36" si="12">C36/C$37</f>
        <v>0.28943982841261495</v>
      </c>
      <c r="F36" s="67">
        <f>SUM(F22:F35)</f>
        <v>84416440.579999983</v>
      </c>
      <c r="G36" s="43">
        <f>SUM(G22:G35)</f>
        <v>1.0000000000000002</v>
      </c>
      <c r="H36" s="44">
        <f t="shared" ref="H36" si="13">F36/F$37</f>
        <v>0.29763786011184046</v>
      </c>
      <c r="I36" s="45">
        <f t="shared" ref="I36" si="14">(F36-C36)/C36</f>
        <v>0.13640364690063672</v>
      </c>
      <c r="K36" s="61"/>
      <c r="L36" s="61"/>
      <c r="M36" s="33"/>
      <c r="N36" s="33"/>
      <c r="O36" s="33"/>
      <c r="P36" s="33"/>
      <c r="Q36" s="33"/>
      <c r="R36" s="62"/>
      <c r="S36" s="62"/>
      <c r="T36" s="62"/>
      <c r="U36" s="62"/>
      <c r="V36" s="62"/>
    </row>
    <row r="37" spans="2:22" s="9" customFormat="1" ht="16.5" thickBot="1" x14ac:dyDescent="0.3">
      <c r="B37" s="47" t="s">
        <v>8</v>
      </c>
      <c r="C37" s="68">
        <f>C20+C36</f>
        <v>256646960.57000011</v>
      </c>
      <c r="D37" s="68"/>
      <c r="E37" s="69">
        <f>E20+E36</f>
        <v>1</v>
      </c>
      <c r="F37" s="68">
        <f>F20+F36</f>
        <v>283621312.65249538</v>
      </c>
      <c r="G37" s="20"/>
      <c r="H37" s="21">
        <f>H20+H36</f>
        <v>0.99999999999999989</v>
      </c>
      <c r="I37" s="48">
        <f>(F37-C37)/C37</f>
        <v>0.10510294773250609</v>
      </c>
    </row>
    <row r="39" spans="2:22" x14ac:dyDescent="0.25">
      <c r="B39" s="15" t="s">
        <v>42</v>
      </c>
      <c r="C39" s="12"/>
      <c r="D39" s="12"/>
      <c r="E39" s="12"/>
      <c r="F39" s="12"/>
      <c r="G39" s="12"/>
      <c r="H39" s="12"/>
      <c r="I39" s="12"/>
      <c r="J39" s="12"/>
    </row>
    <row r="40" spans="2:22" ht="15" customHeight="1" x14ac:dyDescent="0.25"/>
    <row r="41" spans="2:22" x14ac:dyDescent="0.25">
      <c r="B41" s="15" t="s">
        <v>43</v>
      </c>
      <c r="F41" s="14"/>
      <c r="G41" s="4"/>
    </row>
    <row r="43" spans="2:22" x14ac:dyDescent="0.25">
      <c r="B43" s="16" t="s">
        <v>44</v>
      </c>
    </row>
    <row r="45" spans="2:22" x14ac:dyDescent="0.25">
      <c r="B45" s="16" t="s">
        <v>47</v>
      </c>
    </row>
    <row r="46" spans="2:22" ht="15.75" x14ac:dyDescent="0.3">
      <c r="C46" s="23"/>
      <c r="D46" s="23"/>
      <c r="E46" s="24"/>
      <c r="F46" s="25"/>
      <c r="G46" s="26"/>
      <c r="H46" s="27"/>
    </row>
    <row r="47" spans="2:22" ht="15.75" x14ac:dyDescent="0.3">
      <c r="B47" s="16" t="s">
        <v>45</v>
      </c>
      <c r="C47" s="23"/>
      <c r="D47" s="23"/>
      <c r="E47" s="24"/>
      <c r="F47" s="25"/>
      <c r="G47" s="26"/>
      <c r="H47" s="27"/>
    </row>
    <row r="48" spans="2:22" ht="15.75" x14ac:dyDescent="0.3">
      <c r="B48" s="22"/>
      <c r="C48" s="23"/>
      <c r="D48" s="23"/>
      <c r="E48" s="24"/>
      <c r="F48" s="25"/>
      <c r="G48" s="26"/>
      <c r="H48" s="27"/>
    </row>
    <row r="49" spans="2:8" ht="15.75" x14ac:dyDescent="0.3">
      <c r="B49" s="16" t="s">
        <v>46</v>
      </c>
      <c r="C49" s="23"/>
      <c r="D49" s="23"/>
      <c r="E49" s="24"/>
      <c r="F49" s="25"/>
      <c r="G49" s="26"/>
      <c r="H49" s="27"/>
    </row>
    <row r="50" spans="2:8" ht="15.75" x14ac:dyDescent="0.3">
      <c r="B50" s="22"/>
      <c r="C50" s="23"/>
      <c r="D50" s="23"/>
      <c r="E50" s="24"/>
      <c r="F50" s="25"/>
      <c r="G50" s="26"/>
      <c r="H50" s="27"/>
    </row>
    <row r="51" spans="2:8" ht="15.75" x14ac:dyDescent="0.3">
      <c r="B51" s="22"/>
      <c r="C51" s="23"/>
      <c r="D51" s="23"/>
      <c r="E51" s="24"/>
      <c r="F51" s="25"/>
      <c r="G51" s="26"/>
      <c r="H51" s="27"/>
    </row>
    <row r="52" spans="2:8" ht="15.75" x14ac:dyDescent="0.3">
      <c r="B52" s="22"/>
      <c r="C52" s="23"/>
      <c r="D52" s="23"/>
      <c r="E52" s="24"/>
      <c r="F52" s="25"/>
      <c r="G52" s="26"/>
      <c r="H52" s="27"/>
    </row>
    <row r="53" spans="2:8" ht="15.75" x14ac:dyDescent="0.3">
      <c r="B53" s="22"/>
      <c r="C53" s="23"/>
      <c r="D53" s="23"/>
      <c r="E53" s="24"/>
      <c r="F53" s="25"/>
      <c r="G53" s="26"/>
      <c r="H53" s="27"/>
    </row>
    <row r="54" spans="2:8" ht="15.75" x14ac:dyDescent="0.3">
      <c r="B54" s="22"/>
      <c r="C54" s="23"/>
      <c r="D54" s="23"/>
      <c r="E54" s="24"/>
      <c r="F54" s="25"/>
      <c r="G54" s="26"/>
      <c r="H54" s="27"/>
    </row>
    <row r="55" spans="2:8" ht="15.75" x14ac:dyDescent="0.3">
      <c r="B55" s="22"/>
      <c r="C55" s="23"/>
      <c r="D55" s="23"/>
      <c r="E55" s="24"/>
      <c r="F55" s="25"/>
      <c r="G55" s="26"/>
      <c r="H55" s="27"/>
    </row>
    <row r="56" spans="2:8" ht="15.75" x14ac:dyDescent="0.3">
      <c r="B56" s="22"/>
      <c r="C56" s="23"/>
      <c r="D56" s="23"/>
      <c r="E56" s="24"/>
      <c r="F56" s="25"/>
      <c r="G56" s="26"/>
      <c r="H56" s="27"/>
    </row>
    <row r="57" spans="2:8" ht="15.75" x14ac:dyDescent="0.3">
      <c r="B57" s="22"/>
      <c r="C57" s="23"/>
      <c r="D57" s="23"/>
      <c r="E57" s="24"/>
      <c r="F57" s="25"/>
      <c r="G57" s="26"/>
      <c r="H57" s="27"/>
    </row>
    <row r="58" spans="2:8" x14ac:dyDescent="0.25">
      <c r="B58" s="27"/>
      <c r="C58" s="26"/>
      <c r="D58" s="26"/>
      <c r="E58" s="26"/>
      <c r="F58" s="28"/>
      <c r="G58" s="26"/>
      <c r="H58" s="27"/>
    </row>
    <row r="59" spans="2:8" x14ac:dyDescent="0.25">
      <c r="B59" s="27"/>
      <c r="C59" s="27"/>
      <c r="D59" s="27"/>
      <c r="E59" s="27"/>
      <c r="F59" s="27"/>
      <c r="G59" s="27"/>
      <c r="H59" s="27"/>
    </row>
    <row r="60" spans="2:8" x14ac:dyDescent="0.25">
      <c r="B60" s="27"/>
      <c r="C60" s="27"/>
      <c r="D60" s="27"/>
      <c r="E60" s="27"/>
      <c r="F60" s="27"/>
      <c r="G60" s="27"/>
      <c r="H60" s="27"/>
    </row>
    <row r="61" spans="2:8" ht="16.5" x14ac:dyDescent="0.3">
      <c r="B61" s="29"/>
      <c r="C61" s="25"/>
      <c r="D61" s="27"/>
      <c r="E61" s="27"/>
      <c r="F61" s="27"/>
      <c r="G61" s="27"/>
      <c r="H61" s="27"/>
    </row>
    <row r="62" spans="2:8" ht="16.5" x14ac:dyDescent="0.3">
      <c r="B62" s="29"/>
      <c r="C62" s="25"/>
      <c r="D62" s="27"/>
      <c r="E62" s="27"/>
      <c r="F62" s="27"/>
      <c r="G62" s="27"/>
      <c r="H62" s="27"/>
    </row>
    <row r="63" spans="2:8" ht="16.5" x14ac:dyDescent="0.3">
      <c r="B63" s="29"/>
      <c r="C63" s="25"/>
      <c r="D63" s="27"/>
      <c r="E63" s="27"/>
      <c r="F63" s="27"/>
      <c r="G63" s="27"/>
      <c r="H63" s="27"/>
    </row>
    <row r="64" spans="2:8" ht="16.5" x14ac:dyDescent="0.3">
      <c r="B64" s="29"/>
      <c r="C64" s="25"/>
      <c r="D64" s="27"/>
      <c r="E64" s="27"/>
      <c r="F64" s="27"/>
      <c r="G64" s="27"/>
      <c r="H64" s="27"/>
    </row>
    <row r="65" spans="2:8" ht="16.5" x14ac:dyDescent="0.3">
      <c r="B65" s="29"/>
      <c r="C65" s="25"/>
      <c r="D65" s="27"/>
      <c r="E65" s="27"/>
      <c r="F65" s="27"/>
      <c r="G65" s="27"/>
      <c r="H65" s="27"/>
    </row>
    <row r="66" spans="2:8" ht="16.5" x14ac:dyDescent="0.3">
      <c r="B66" s="29"/>
      <c r="C66" s="25"/>
      <c r="D66" s="27"/>
      <c r="E66" s="27"/>
      <c r="F66" s="27"/>
      <c r="G66" s="27"/>
      <c r="H66" s="27"/>
    </row>
    <row r="67" spans="2:8" ht="16.5" x14ac:dyDescent="0.3">
      <c r="B67" s="29"/>
      <c r="C67" s="25"/>
      <c r="D67" s="27"/>
      <c r="E67" s="27"/>
      <c r="F67" s="27"/>
      <c r="G67" s="27"/>
      <c r="H67" s="27"/>
    </row>
    <row r="68" spans="2:8" ht="16.5" x14ac:dyDescent="0.3">
      <c r="B68" s="29"/>
      <c r="C68" s="25"/>
      <c r="D68" s="27"/>
      <c r="E68" s="27"/>
      <c r="F68" s="27"/>
      <c r="G68" s="27"/>
      <c r="H68" s="27"/>
    </row>
    <row r="69" spans="2:8" ht="16.5" x14ac:dyDescent="0.3">
      <c r="B69" s="29"/>
      <c r="C69" s="25"/>
      <c r="D69" s="27"/>
      <c r="E69" s="27"/>
      <c r="F69" s="27"/>
      <c r="G69" s="27"/>
      <c r="H69" s="27"/>
    </row>
    <row r="70" spans="2:8" ht="16.5" x14ac:dyDescent="0.3">
      <c r="B70" s="29"/>
      <c r="C70" s="25"/>
      <c r="D70" s="27"/>
      <c r="E70" s="27"/>
      <c r="F70" s="27"/>
      <c r="G70" s="27"/>
      <c r="H70" s="27"/>
    </row>
    <row r="71" spans="2:8" ht="16.5" x14ac:dyDescent="0.3">
      <c r="B71" s="29"/>
      <c r="C71" s="25"/>
      <c r="D71" s="27"/>
      <c r="E71" s="27"/>
      <c r="F71" s="27"/>
      <c r="G71" s="27"/>
      <c r="H71" s="27"/>
    </row>
    <row r="72" spans="2:8" ht="16.5" x14ac:dyDescent="0.3">
      <c r="B72" s="29"/>
      <c r="C72" s="25"/>
      <c r="D72" s="27"/>
      <c r="E72" s="27"/>
      <c r="F72" s="27"/>
      <c r="G72" s="27"/>
      <c r="H72" s="27"/>
    </row>
    <row r="73" spans="2:8" x14ac:dyDescent="0.25">
      <c r="B73" s="27"/>
      <c r="C73" s="27"/>
      <c r="D73" s="27"/>
      <c r="E73" s="27"/>
      <c r="F73" s="27"/>
      <c r="G73" s="27"/>
      <c r="H73" s="27"/>
    </row>
  </sheetData>
  <sortState ref="B23:M33">
    <sortCondition ref="B23"/>
  </sortState>
  <mergeCells count="7">
    <mergeCell ref="B2:I2"/>
    <mergeCell ref="B21:I21"/>
    <mergeCell ref="B6:I6"/>
    <mergeCell ref="B4:B5"/>
    <mergeCell ref="C4:E4"/>
    <mergeCell ref="F4:H4"/>
    <mergeCell ref="I4:I5"/>
  </mergeCells>
  <dataValidations count="2">
    <dataValidation type="decimal" allowBlank="1" showInputMessage="1" showErrorMessage="1" errorTitle="Microsoft Excel" error="Neočekivana vrsta podatka!_x000a_Molimo unesite cijeli broj." sqref="N7:N19 P7:R19 N22:P34 R22:R34">
      <formula1>-100000000000</formula1>
      <formula2>100000000000</formula2>
    </dataValidation>
    <dataValidation type="decimal" allowBlank="1" showInputMessage="1" showErrorMessage="1" errorTitle="Microsoft Excel" error="Neočekivana vrsta podatka!_x000a_Mollimo unesite broj." sqref="M7:M19 M22:M34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scale="66" orientation="landscape" r:id="rId1"/>
  <headerFooter>
    <oddHeader>&amp;LAgencija za osiguranje u BiH&amp;CStatistika tržišta osiguranja&amp;RMjesečno izvješće</oddHeader>
    <oddFooter>&amp;CU izvješće su uključeni podatci zaključno s 31.05.2017. godine.</oddFooter>
  </headerFooter>
  <ignoredErrors>
    <ignoredError sqref="E36 E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Tržišni udjeli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2020-11-19T14:00:03Z</dcterms:modified>
</cp:coreProperties>
</file>