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30" yWindow="60" windowWidth="15480" windowHeight="4515"/>
  </bookViews>
  <sheets>
    <sheet name="Tržišni udjeli" sheetId="2" r:id="rId1"/>
  </sheets>
  <calcPr calcId="145621"/>
</workbook>
</file>

<file path=xl/calcChain.xml><?xml version="1.0" encoding="utf-8"?>
<calcChain xmlns="http://schemas.openxmlformats.org/spreadsheetml/2006/main">
  <c r="F36" i="2" l="1"/>
  <c r="F20" i="2"/>
  <c r="G10" i="2" l="1"/>
  <c r="C36" i="2" l="1"/>
  <c r="G33" i="2" l="1"/>
  <c r="I36" i="2"/>
  <c r="G27" i="2"/>
  <c r="I22" i="2"/>
  <c r="I24" i="2"/>
  <c r="I25" i="2"/>
  <c r="I26" i="2"/>
  <c r="I29" i="2"/>
  <c r="I30" i="2"/>
  <c r="I31" i="2"/>
  <c r="I32" i="2"/>
  <c r="I28" i="2"/>
  <c r="I34" i="2"/>
  <c r="I35" i="2"/>
  <c r="I23" i="2"/>
  <c r="G22" i="2"/>
  <c r="D22" i="2"/>
  <c r="G23" i="2" l="1"/>
  <c r="G34" i="2"/>
  <c r="G32" i="2"/>
  <c r="G30" i="2"/>
  <c r="G26" i="2"/>
  <c r="G24" i="2"/>
  <c r="G35" i="2"/>
  <c r="G28" i="2"/>
  <c r="G31" i="2"/>
  <c r="G29" i="2"/>
  <c r="G25" i="2"/>
  <c r="D23" i="2"/>
  <c r="D34" i="2"/>
  <c r="D32" i="2"/>
  <c r="D30" i="2"/>
  <c r="D26" i="2"/>
  <c r="D24" i="2"/>
  <c r="D35" i="2"/>
  <c r="D28" i="2"/>
  <c r="D31" i="2"/>
  <c r="D29" i="2"/>
  <c r="D25" i="2"/>
  <c r="C20" i="2"/>
  <c r="D7" i="2" s="1"/>
  <c r="G36" i="2" l="1"/>
  <c r="D36" i="2"/>
  <c r="G8" i="2" l="1"/>
  <c r="G11" i="2"/>
  <c r="G13" i="2"/>
  <c r="G15" i="2"/>
  <c r="G17" i="2"/>
  <c r="G19" i="2"/>
  <c r="G7" i="2"/>
  <c r="G9" i="2"/>
  <c r="G12" i="2"/>
  <c r="G14" i="2"/>
  <c r="G16" i="2"/>
  <c r="G18" i="2"/>
  <c r="F37" i="2" l="1"/>
  <c r="H10" i="2" s="1"/>
  <c r="G20" i="2"/>
  <c r="I19" i="2"/>
  <c r="I7" i="2"/>
  <c r="I9" i="2"/>
  <c r="I14" i="2"/>
  <c r="I18" i="2"/>
  <c r="I13" i="2"/>
  <c r="I16" i="2"/>
  <c r="I17" i="2"/>
  <c r="I11" i="2"/>
  <c r="I12" i="2"/>
  <c r="I8" i="2"/>
  <c r="I15" i="2"/>
  <c r="H27" i="2" l="1"/>
  <c r="H33" i="2"/>
  <c r="H36" i="2"/>
  <c r="H24" i="2"/>
  <c r="H26" i="2"/>
  <c r="H30" i="2"/>
  <c r="H32" i="2"/>
  <c r="H34" i="2"/>
  <c r="H23" i="2"/>
  <c r="H22" i="2"/>
  <c r="H25" i="2"/>
  <c r="H29" i="2"/>
  <c r="H31" i="2"/>
  <c r="H28" i="2"/>
  <c r="H35" i="2"/>
  <c r="D16" i="2"/>
  <c r="D8" i="2"/>
  <c r="D11" i="2"/>
  <c r="D13" i="2"/>
  <c r="D15" i="2"/>
  <c r="D17" i="2"/>
  <c r="D19" i="2"/>
  <c r="D9" i="2"/>
  <c r="D12" i="2"/>
  <c r="D14" i="2"/>
  <c r="D18" i="2"/>
  <c r="C37" i="2"/>
  <c r="E36" i="2" s="1"/>
  <c r="I20" i="2"/>
  <c r="E25" i="2" l="1"/>
  <c r="E28" i="2"/>
  <c r="E24" i="2"/>
  <c r="E26" i="2"/>
  <c r="E30" i="2"/>
  <c r="E32" i="2"/>
  <c r="E34" i="2"/>
  <c r="E23" i="2"/>
  <c r="E22" i="2"/>
  <c r="E29" i="2"/>
  <c r="E31" i="2"/>
  <c r="E35" i="2"/>
  <c r="E19" i="2"/>
  <c r="E18" i="2"/>
  <c r="E17" i="2"/>
  <c r="E16" i="2"/>
  <c r="E15" i="2"/>
  <c r="E14" i="2"/>
  <c r="E13" i="2"/>
  <c r="E12" i="2"/>
  <c r="E11" i="2"/>
  <c r="E9" i="2"/>
  <c r="E8" i="2"/>
  <c r="E7" i="2"/>
  <c r="D20" i="2"/>
  <c r="E20" i="2"/>
  <c r="E37" i="2" s="1"/>
  <c r="H9" i="2"/>
  <c r="H12" i="2"/>
  <c r="H14" i="2"/>
  <c r="H16" i="2"/>
  <c r="H18" i="2"/>
  <c r="H8" i="2"/>
  <c r="H11" i="2"/>
  <c r="H13" i="2"/>
  <c r="H15" i="2"/>
  <c r="H17" i="2"/>
  <c r="H19" i="2"/>
  <c r="H7" i="2"/>
  <c r="H20" i="2"/>
  <c r="I37" i="2"/>
  <c r="H37" i="2" l="1"/>
</calcChain>
</file>

<file path=xl/sharedStrings.xml><?xml version="1.0" encoding="utf-8"?>
<sst xmlns="http://schemas.openxmlformats.org/spreadsheetml/2006/main" count="62" uniqueCount="48">
  <si>
    <t xml:space="preserve"> </t>
  </si>
  <si>
    <t>Ukupno premije</t>
  </si>
  <si>
    <t xml:space="preserve">Udio u ukupnoj premiji društava iz pojedinačnog entiteta (%) </t>
  </si>
  <si>
    <t>Udio u ukupnoj premiji svih društava (%)</t>
  </si>
  <si>
    <t>Društva sa sjedištem u FBiH</t>
  </si>
  <si>
    <t>Ukupno (za društva sa sjedištem u FBiH)</t>
  </si>
  <si>
    <t>Ukupno (za društva sa sjedištem u RS)</t>
  </si>
  <si>
    <t>Društva sa sjedištem u RS</t>
  </si>
  <si>
    <t>UKUPNO (za sva društva)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</si>
  <si>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</si>
  <si>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</si>
  <si>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</si>
  <si>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</si>
  <si>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</si>
  <si>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</si>
  <si>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Uniqa osiguranje d.d.</t>
  </si>
  <si>
    <t>VGT osiguranje d.d.</t>
  </si>
  <si>
    <t>Zovko osiguranje d.d.</t>
  </si>
  <si>
    <t>Drina osiguranje a.d.</t>
  </si>
  <si>
    <t>Dunav osiguranje a.d.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</si>
  <si>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</si>
  <si>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</si>
  <si>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</si>
  <si>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</si>
  <si>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</si>
  <si>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Triglav osiguranje d.d.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</si>
  <si>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</si>
  <si>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</si>
  <si>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</si>
  <si>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</si>
  <si>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</si>
  <si>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X 2015.*</t>
  </si>
  <si>
    <t>X 2016.**</t>
  </si>
  <si>
    <t>Wiener osiguranje a.d.</t>
  </si>
  <si>
    <t>-</t>
  </si>
  <si>
    <t>Central osiguranje d.d.***</t>
  </si>
  <si>
    <t>Atos osiguranje a.d.****</t>
  </si>
  <si>
    <t>Euros osiguranje a.d.*****</t>
  </si>
  <si>
    <t>SAS - Super P osiguranje a.d.******</t>
  </si>
  <si>
    <t>Osiguravajuća društva</t>
  </si>
  <si>
    <t>Promjena u ukupnoj premiji (%)</t>
  </si>
  <si>
    <t>Bruto zaračunate premije (u KM) i odgovarajući udjeli društava za listopad 2015. i 2016. godine</t>
  </si>
  <si>
    <t>*Podatci se odnose na razdoblje od 01.01. do 31.10.2015. godine.</t>
  </si>
  <si>
    <t>**Podatci se odnose na razdoblje od 01.01. do 31.10.2016. godine.</t>
  </si>
  <si>
    <t>***Central osiguranje d.d. novo je osiguravajuće društvo koje je počelo s radom sredinom 2016. godine.</t>
  </si>
  <si>
    <t>*****Euros osiguranje a.d. novo je osiguravajuće društvo koje je počelo s radom početkom 2016. godine.</t>
  </si>
  <si>
    <t>******SAS - Super P osiguranje a.d. novo je osiguravajuće društvo koje je počelo s radom sredinom 2016. godine.</t>
  </si>
  <si>
    <t>****U tijeku 2016. godine Bobar osiguranje a.d. promijenilo je naziv u Atos osiguranje a.d.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</si>
</sst>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i/>
      <sz val="11"/>
      <color theme="1"/>
      <name val="Calibri"/>
      <family val="2"/>
      <charset val="204"/>
      <scheme val="minor"/>
    </font>
    <font>
      <sz val="9"/>
      <name val="Bookman Old Style"/>
      <family val="1"/>
    </font>
    <font>
      <sz val="12"/>
      <name val="Bookman Old Style"/>
      <family val="1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7" fillId="0" borderId="0"/>
    <xf numFmtId="0" fontId="8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10" fillId="0" borderId="0" xfId="2" applyFont="1"/>
    <xf numFmtId="0" fontId="13" fillId="0" borderId="0" xfId="2" applyFont="1"/>
    <xf numFmtId="0" fontId="15" fillId="0" borderId="0" xfId="2" applyFont="1" applyBorder="1" applyAlignment="1">
      <alignment vertical="center"/>
    </xf>
    <xf numFmtId="0" fontId="10" fillId="0" borderId="0" xfId="2" applyFont="1" applyBorder="1"/>
    <xf numFmtId="0" fontId="12" fillId="0" borderId="0" xfId="2" applyFont="1"/>
    <xf numFmtId="0" fontId="16" fillId="0" borderId="0" xfId="2" applyFont="1" applyBorder="1" applyAlignment="1">
      <alignment horizontal="right"/>
    </xf>
    <xf numFmtId="3" fontId="15" fillId="0" borderId="0" xfId="2" applyNumberFormat="1" applyFont="1" applyBorder="1" applyAlignment="1">
      <alignment horizontal="right"/>
    </xf>
    <xf numFmtId="0" fontId="17" fillId="0" borderId="0" xfId="2" applyFont="1"/>
    <xf numFmtId="0" fontId="10" fillId="0" borderId="13" xfId="2" applyFont="1" applyBorder="1"/>
    <xf numFmtId="0" fontId="14" fillId="3" borderId="1" xfId="2" applyFont="1" applyFill="1" applyBorder="1" applyAlignment="1">
      <alignment horizontal="center" vertical="center" wrapText="1"/>
    </xf>
    <xf numFmtId="4" fontId="21" fillId="0" borderId="0" xfId="0" applyNumberFormat="1" applyFont="1" applyBorder="1"/>
    <xf numFmtId="0" fontId="20" fillId="0" borderId="0" xfId="0" applyFont="1"/>
    <xf numFmtId="10" fontId="22" fillId="0" borderId="0" xfId="2" applyNumberFormat="1" applyFont="1" applyBorder="1" applyAlignment="1">
      <alignment horizontal="right" vertical="center"/>
    </xf>
    <xf numFmtId="0" fontId="20" fillId="0" borderId="0" xfId="2" applyFont="1" applyAlignment="1">
      <alignment horizontal="left"/>
    </xf>
    <xf numFmtId="10" fontId="12" fillId="0" borderId="0" xfId="2" applyNumberFormat="1" applyFont="1"/>
    <xf numFmtId="4" fontId="10" fillId="0" borderId="0" xfId="2" applyNumberFormat="1" applyFont="1" applyBorder="1"/>
    <xf numFmtId="0" fontId="28" fillId="0" borderId="0" xfId="3" applyFont="1" applyFill="1" applyBorder="1" applyAlignment="1">
      <alignment horizontal="left"/>
    </xf>
    <xf numFmtId="4" fontId="25" fillId="0" borderId="0" xfId="5" applyNumberFormat="1" applyFont="1" applyFill="1" applyBorder="1" applyAlignment="1" applyProtection="1">
      <alignment horizontal="right"/>
    </xf>
    <xf numFmtId="4" fontId="22" fillId="0" borderId="0" xfId="2" applyNumberFormat="1" applyFont="1" applyFill="1" applyBorder="1"/>
    <xf numFmtId="3" fontId="26" fillId="0" borderId="0" xfId="3" applyNumberFormat="1" applyFont="1" applyFill="1" applyBorder="1"/>
    <xf numFmtId="4" fontId="10" fillId="0" borderId="0" xfId="2" applyNumberFormat="1" applyFont="1" applyFill="1" applyBorder="1"/>
    <xf numFmtId="0" fontId="10" fillId="0" borderId="0" xfId="2" applyFont="1" applyFill="1" applyBorder="1"/>
    <xf numFmtId="3" fontId="10" fillId="0" borderId="0" xfId="2" applyNumberFormat="1" applyFont="1" applyFill="1" applyBorder="1"/>
    <xf numFmtId="0" fontId="29" fillId="0" borderId="0" xfId="3" applyFont="1" applyFill="1" applyBorder="1" applyAlignment="1">
      <alignment horizontal="left"/>
    </xf>
    <xf numFmtId="4" fontId="26" fillId="0" borderId="0" xfId="3" applyNumberFormat="1" applyFont="1" applyBorder="1"/>
    <xf numFmtId="0" fontId="30" fillId="0" borderId="0" xfId="3" applyFont="1" applyBorder="1" applyAlignment="1">
      <alignment horizontal="left" vertical="center" indent="1"/>
    </xf>
    <xf numFmtId="4" fontId="12" fillId="0" borderId="0" xfId="2" applyNumberFormat="1" applyFont="1" applyBorder="1"/>
    <xf numFmtId="0" fontId="30" fillId="4" borderId="0" xfId="3" applyFont="1" applyFill="1" applyBorder="1" applyAlignment="1">
      <alignment horizontal="left" vertical="center" indent="1"/>
    </xf>
    <xf numFmtId="4" fontId="25" fillId="0" borderId="0" xfId="5" applyNumberFormat="1" applyFont="1" applyBorder="1" applyAlignment="1" applyProtection="1">
      <alignment horizontal="right"/>
    </xf>
    <xf numFmtId="3" fontId="30" fillId="0" borderId="0" xfId="5" applyNumberFormat="1" applyFont="1" applyFill="1" applyBorder="1" applyAlignment="1" applyProtection="1">
      <alignment horizontal="right" vertical="center"/>
    </xf>
    <xf numFmtId="0" fontId="14" fillId="2" borderId="12" xfId="2" applyFont="1" applyFill="1" applyBorder="1" applyAlignment="1">
      <alignment horizontal="center" vertical="center" wrapText="1"/>
    </xf>
    <xf numFmtId="0" fontId="10" fillId="0" borderId="8" xfId="2" applyFont="1" applyBorder="1" applyAlignment="1">
      <alignment horizontal="left" vertical="center" wrapText="1"/>
    </xf>
    <xf numFmtId="0" fontId="6" fillId="0" borderId="8" xfId="2" applyFont="1" applyBorder="1" applyAlignment="1">
      <alignment horizontal="left" vertical="center" wrapText="1"/>
    </xf>
    <xf numFmtId="0" fontId="10" fillId="0" borderId="8" xfId="2" applyFont="1" applyBorder="1" applyAlignment="1">
      <alignment horizontal="left" vertical="center"/>
    </xf>
    <xf numFmtId="0" fontId="0" fillId="0" borderId="8" xfId="2" applyFont="1" applyBorder="1" applyAlignment="1">
      <alignment horizontal="left" vertical="center"/>
    </xf>
    <xf numFmtId="3" fontId="6" fillId="0" borderId="1" xfId="2" applyNumberFormat="1" applyFont="1" applyBorder="1" applyAlignment="1">
      <alignment horizontal="right" vertical="center"/>
    </xf>
    <xf numFmtId="10" fontId="6" fillId="0" borderId="1" xfId="2" applyNumberFormat="1" applyFont="1" applyBorder="1" applyAlignment="1">
      <alignment horizontal="right"/>
    </xf>
    <xf numFmtId="10" fontId="12" fillId="0" borderId="9" xfId="2" applyNumberFormat="1" applyFont="1" applyBorder="1" applyAlignment="1">
      <alignment horizontal="right" vertical="center"/>
    </xf>
    <xf numFmtId="9" fontId="12" fillId="3" borderId="1" xfId="2" applyNumberFormat="1" applyFont="1" applyFill="1" applyBorder="1" applyAlignment="1">
      <alignment horizontal="right" vertical="center"/>
    </xf>
    <xf numFmtId="10" fontId="12" fillId="3" borderId="1" xfId="2" applyNumberFormat="1" applyFont="1" applyFill="1" applyBorder="1" applyAlignment="1">
      <alignment horizontal="right" vertical="center"/>
    </xf>
    <xf numFmtId="3" fontId="27" fillId="3" borderId="1" xfId="2" applyNumberFormat="1" applyFont="1" applyFill="1" applyBorder="1" applyAlignment="1">
      <alignment horizontal="right" vertical="center"/>
    </xf>
    <xf numFmtId="10" fontId="12" fillId="3" borderId="9" xfId="2" applyNumberFormat="1" applyFont="1" applyFill="1" applyBorder="1" applyAlignment="1">
      <alignment horizontal="right" vertical="center"/>
    </xf>
    <xf numFmtId="3" fontId="23" fillId="2" borderId="10" xfId="2" applyNumberFormat="1" applyFont="1" applyFill="1" applyBorder="1" applyAlignment="1">
      <alignment horizontal="right" vertical="center" wrapText="1"/>
    </xf>
    <xf numFmtId="9" fontId="23" fillId="2" borderId="10" xfId="2" applyNumberFormat="1" applyFont="1" applyFill="1" applyBorder="1" applyAlignment="1">
      <alignment horizontal="right" vertical="center" wrapText="1"/>
    </xf>
    <xf numFmtId="3" fontId="14" fillId="2" borderId="10" xfId="2" applyNumberFormat="1" applyFont="1" applyFill="1" applyBorder="1" applyAlignment="1">
      <alignment horizontal="right" vertical="center" wrapText="1"/>
    </xf>
    <xf numFmtId="9" fontId="14" fillId="2" borderId="10" xfId="2" applyNumberFormat="1" applyFont="1" applyFill="1" applyBorder="1" applyAlignment="1">
      <alignment horizontal="right" vertical="center" wrapText="1"/>
    </xf>
    <xf numFmtId="10" fontId="19" fillId="2" borderId="11" xfId="2" applyNumberFormat="1" applyFont="1" applyFill="1" applyBorder="1" applyAlignment="1">
      <alignment horizontal="right" vertical="center" wrapText="1"/>
    </xf>
    <xf numFmtId="0" fontId="18" fillId="3" borderId="8" xfId="2" applyFont="1" applyFill="1" applyBorder="1" applyAlignment="1">
      <alignment horizontal="right" vertical="center" wrapText="1"/>
    </xf>
    <xf numFmtId="0" fontId="6" fillId="0" borderId="8" xfId="2" applyFont="1" applyBorder="1" applyAlignment="1">
      <alignment horizontal="left" vertical="center"/>
    </xf>
    <xf numFmtId="0" fontId="20" fillId="0" borderId="0" xfId="0" applyFont="1"/>
    <xf numFmtId="3" fontId="6" fillId="0" borderId="1" xfId="2" applyNumberFormat="1" applyFont="1" applyBorder="1" applyAlignment="1">
      <alignment horizontal="right" vertical="center"/>
    </xf>
    <xf numFmtId="3" fontId="23" fillId="2" borderId="10" xfId="2" applyNumberFormat="1" applyFont="1" applyFill="1" applyBorder="1" applyAlignment="1">
      <alignment horizontal="right" vertical="center" wrapText="1"/>
    </xf>
    <xf numFmtId="3" fontId="27" fillId="3" borderId="1" xfId="2" applyNumberFormat="1" applyFont="1" applyFill="1" applyBorder="1" applyAlignment="1">
      <alignment horizontal="right" vertical="center"/>
    </xf>
    <xf numFmtId="0" fontId="11" fillId="0" borderId="2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1" fillId="0" borderId="3" xfId="2" applyFont="1" applyBorder="1" applyAlignment="1">
      <alignment horizontal="center"/>
    </xf>
    <xf numFmtId="0" fontId="14" fillId="0" borderId="14" xfId="2" applyFont="1" applyBorder="1" applyAlignment="1">
      <alignment horizontal="left" vertical="center" wrapText="1"/>
    </xf>
    <xf numFmtId="0" fontId="14" fillId="0" borderId="4" xfId="2" applyFont="1" applyBorder="1" applyAlignment="1">
      <alignment horizontal="left" vertical="center" wrapText="1"/>
    </xf>
    <xf numFmtId="0" fontId="14" fillId="0" borderId="15" xfId="2" applyFont="1" applyBorder="1" applyAlignment="1">
      <alignment horizontal="left" vertical="center" wrapText="1"/>
    </xf>
    <xf numFmtId="0" fontId="23" fillId="0" borderId="14" xfId="2" applyFont="1" applyBorder="1" applyAlignment="1">
      <alignment horizontal="left" vertical="center" wrapText="1"/>
    </xf>
    <xf numFmtId="0" fontId="23" fillId="0" borderId="4" xfId="2" applyFont="1" applyBorder="1" applyAlignment="1">
      <alignment horizontal="left" vertical="center" wrapText="1"/>
    </xf>
    <xf numFmtId="0" fontId="23" fillId="0" borderId="15" xfId="2" applyFont="1" applyBorder="1" applyAlignment="1">
      <alignment horizontal="left" vertical="center" wrapText="1"/>
    </xf>
    <xf numFmtId="0" fontId="14" fillId="2" borderId="5" xfId="2" applyFont="1" applyFill="1" applyBorder="1" applyAlignment="1">
      <alignment horizontal="center" vertical="center" wrapText="1"/>
    </xf>
    <xf numFmtId="0" fontId="14" fillId="2" borderId="8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14" fillId="2" borderId="7" xfId="2" applyFont="1" applyFill="1" applyBorder="1" applyAlignment="1">
      <alignment horizontal="center" vertical="center" wrapText="1"/>
    </xf>
    <xf numFmtId="0" fontId="14" fillId="2" borderId="9" xfId="2" applyFont="1" applyFill="1" applyBorder="1" applyAlignment="1">
      <alignment horizontal="center" vertical="center" wrapText="1"/>
    </xf>
  </cellXfs>
  <cellStyles count="26">
    <cellStyle name="Normal" xfId="0" builtinId="0"/>
    <cellStyle name="Normal 2" xfId="4"/>
    <cellStyle name="Normal 2 2" xfId="21"/>
    <cellStyle name="Normal 3" xfId="11"/>
    <cellStyle name="Normal 3 2" xfId="23"/>
    <cellStyle name="Normal 4" xfId="1"/>
    <cellStyle name="Normal 4 2" xfId="20"/>
    <cellStyle name="Normal 5" xfId="13"/>
    <cellStyle name="Normal 6" xfId="15"/>
    <cellStyle name="Normal_Pokazatelji poslovanja drustava u FBiH i RS" xfId="2"/>
    <cellStyle name="Normalno 2" xfId="5"/>
    <cellStyle name="Normalno 2 2" xfId="18"/>
    <cellStyle name="Normalno 3" xfId="6"/>
    <cellStyle name="Obično 2" xfId="3"/>
    <cellStyle name="Obično 2 2" xfId="7"/>
    <cellStyle name="Obično 3" xfId="8"/>
    <cellStyle name="Obično 3 2" xfId="12"/>
    <cellStyle name="Obično 3 2 2" xfId="24"/>
    <cellStyle name="Obično 3 3" xfId="14"/>
    <cellStyle name="Obično 3 4" xfId="16"/>
    <cellStyle name="Obično 3 5" xfId="22"/>
    <cellStyle name="Obično 4" xfId="9"/>
    <cellStyle name="Obično 4 2" xfId="19"/>
    <cellStyle name="Obično_12a Izvjestaji drustava za osiguranje" xfId="10"/>
    <cellStyle name="Percent 2" xfId="17"/>
    <cellStyle name="Percent 2 2" xfId="25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" x14ac:dyDescent="0.25"/>
  <cols>
    <col min="1" max="1" width="4.28515625" style="1" customWidth="1"/>
    <col min="2" max="2" width="32.85546875" style="1" customWidth="1"/>
    <col min="3" max="3" width="13.42578125" style="1" customWidth="1"/>
    <col min="4" max="4" width="16.140625" style="1" customWidth="1"/>
    <col min="5" max="5" width="14.7109375" style="1" customWidth="1"/>
    <col min="6" max="6" width="13.42578125" style="1" bestFit="1" customWidth="1"/>
    <col min="7" max="7" width="15.5703125" style="1" bestFit="1" customWidth="1"/>
    <col min="8" max="8" width="14.7109375" style="1" bestFit="1" customWidth="1"/>
    <col min="9" max="9" width="16.28515625" style="1" customWidth="1"/>
    <col min="10" max="10" width="13.5703125" style="1" customWidth="1"/>
    <col min="11" max="11" width="16.85546875" style="1" hidden="1" customWidth="1"/>
    <col min="12" max="13" width="13.85546875" style="1" hidden="1" customWidth="1"/>
    <col min="14" max="14" width="14.28515625" style="1" hidden="1" customWidth="1"/>
    <col min="15" max="15" width="14.42578125" style="1" hidden="1" customWidth="1"/>
    <col min="16" max="257" width="10.28515625" style="1"/>
    <col min="258" max="258" width="23.28515625" style="1" customWidth="1"/>
    <col min="259" max="259" width="14.5703125" style="1" customWidth="1"/>
    <col min="260" max="260" width="16.140625" style="1" customWidth="1"/>
    <col min="261" max="261" width="14.140625" style="1" customWidth="1"/>
    <col min="262" max="262" width="14.42578125" style="1" customWidth="1"/>
    <col min="263" max="263" width="16.28515625" style="1" customWidth="1"/>
    <col min="264" max="264" width="15.5703125" style="1" customWidth="1"/>
    <col min="265" max="265" width="19.5703125" style="1" customWidth="1"/>
    <col min="266" max="266" width="13.5703125" style="1" customWidth="1"/>
    <col min="267" max="267" width="9.28515625" style="1" customWidth="1"/>
    <col min="268" max="513" width="10.28515625" style="1"/>
    <col min="514" max="514" width="23.28515625" style="1" customWidth="1"/>
    <col min="515" max="515" width="14.5703125" style="1" customWidth="1"/>
    <col min="516" max="516" width="16.140625" style="1" customWidth="1"/>
    <col min="517" max="517" width="14.140625" style="1" customWidth="1"/>
    <col min="518" max="518" width="14.42578125" style="1" customWidth="1"/>
    <col min="519" max="519" width="16.28515625" style="1" customWidth="1"/>
    <col min="520" max="520" width="15.5703125" style="1" customWidth="1"/>
    <col min="521" max="521" width="19.5703125" style="1" customWidth="1"/>
    <col min="522" max="522" width="13.5703125" style="1" customWidth="1"/>
    <col min="523" max="523" width="9.28515625" style="1" customWidth="1"/>
    <col min="524" max="769" width="10.28515625" style="1"/>
    <col min="770" max="770" width="23.28515625" style="1" customWidth="1"/>
    <col min="771" max="771" width="14.5703125" style="1" customWidth="1"/>
    <col min="772" max="772" width="16.140625" style="1" customWidth="1"/>
    <col min="773" max="773" width="14.140625" style="1" customWidth="1"/>
    <col min="774" max="774" width="14.42578125" style="1" customWidth="1"/>
    <col min="775" max="775" width="16.28515625" style="1" customWidth="1"/>
    <col min="776" max="776" width="15.5703125" style="1" customWidth="1"/>
    <col min="777" max="777" width="19.5703125" style="1" customWidth="1"/>
    <col min="778" max="778" width="13.5703125" style="1" customWidth="1"/>
    <col min="779" max="779" width="9.28515625" style="1" customWidth="1"/>
    <col min="780" max="1025" width="10.28515625" style="1"/>
    <col min="1026" max="1026" width="23.28515625" style="1" customWidth="1"/>
    <col min="1027" max="1027" width="14.5703125" style="1" customWidth="1"/>
    <col min="1028" max="1028" width="16.140625" style="1" customWidth="1"/>
    <col min="1029" max="1029" width="14.140625" style="1" customWidth="1"/>
    <col min="1030" max="1030" width="14.42578125" style="1" customWidth="1"/>
    <col min="1031" max="1031" width="16.28515625" style="1" customWidth="1"/>
    <col min="1032" max="1032" width="15.5703125" style="1" customWidth="1"/>
    <col min="1033" max="1033" width="19.5703125" style="1" customWidth="1"/>
    <col min="1034" max="1034" width="13.5703125" style="1" customWidth="1"/>
    <col min="1035" max="1035" width="9.28515625" style="1" customWidth="1"/>
    <col min="1036" max="1281" width="10.28515625" style="1"/>
    <col min="1282" max="1282" width="23.28515625" style="1" customWidth="1"/>
    <col min="1283" max="1283" width="14.5703125" style="1" customWidth="1"/>
    <col min="1284" max="1284" width="16.140625" style="1" customWidth="1"/>
    <col min="1285" max="1285" width="14.140625" style="1" customWidth="1"/>
    <col min="1286" max="1286" width="14.42578125" style="1" customWidth="1"/>
    <col min="1287" max="1287" width="16.28515625" style="1" customWidth="1"/>
    <col min="1288" max="1288" width="15.5703125" style="1" customWidth="1"/>
    <col min="1289" max="1289" width="19.5703125" style="1" customWidth="1"/>
    <col min="1290" max="1290" width="13.5703125" style="1" customWidth="1"/>
    <col min="1291" max="1291" width="9.28515625" style="1" customWidth="1"/>
    <col min="1292" max="1537" width="10.28515625" style="1"/>
    <col min="1538" max="1538" width="23.28515625" style="1" customWidth="1"/>
    <col min="1539" max="1539" width="14.5703125" style="1" customWidth="1"/>
    <col min="1540" max="1540" width="16.140625" style="1" customWidth="1"/>
    <col min="1541" max="1541" width="14.140625" style="1" customWidth="1"/>
    <col min="1542" max="1542" width="14.42578125" style="1" customWidth="1"/>
    <col min="1543" max="1543" width="16.28515625" style="1" customWidth="1"/>
    <col min="1544" max="1544" width="15.5703125" style="1" customWidth="1"/>
    <col min="1545" max="1545" width="19.5703125" style="1" customWidth="1"/>
    <col min="1546" max="1546" width="13.5703125" style="1" customWidth="1"/>
    <col min="1547" max="1547" width="9.28515625" style="1" customWidth="1"/>
    <col min="1548" max="1793" width="10.28515625" style="1"/>
    <col min="1794" max="1794" width="23.28515625" style="1" customWidth="1"/>
    <col min="1795" max="1795" width="14.5703125" style="1" customWidth="1"/>
    <col min="1796" max="1796" width="16.140625" style="1" customWidth="1"/>
    <col min="1797" max="1797" width="14.140625" style="1" customWidth="1"/>
    <col min="1798" max="1798" width="14.42578125" style="1" customWidth="1"/>
    <col min="1799" max="1799" width="16.28515625" style="1" customWidth="1"/>
    <col min="1800" max="1800" width="15.5703125" style="1" customWidth="1"/>
    <col min="1801" max="1801" width="19.5703125" style="1" customWidth="1"/>
    <col min="1802" max="1802" width="13.5703125" style="1" customWidth="1"/>
    <col min="1803" max="1803" width="9.28515625" style="1" customWidth="1"/>
    <col min="1804" max="2049" width="10.28515625" style="1"/>
    <col min="2050" max="2050" width="23.28515625" style="1" customWidth="1"/>
    <col min="2051" max="2051" width="14.5703125" style="1" customWidth="1"/>
    <col min="2052" max="2052" width="16.140625" style="1" customWidth="1"/>
    <col min="2053" max="2053" width="14.140625" style="1" customWidth="1"/>
    <col min="2054" max="2054" width="14.42578125" style="1" customWidth="1"/>
    <col min="2055" max="2055" width="16.28515625" style="1" customWidth="1"/>
    <col min="2056" max="2056" width="15.5703125" style="1" customWidth="1"/>
    <col min="2057" max="2057" width="19.5703125" style="1" customWidth="1"/>
    <col min="2058" max="2058" width="13.5703125" style="1" customWidth="1"/>
    <col min="2059" max="2059" width="9.28515625" style="1" customWidth="1"/>
    <col min="2060" max="2305" width="10.28515625" style="1"/>
    <col min="2306" max="2306" width="23.28515625" style="1" customWidth="1"/>
    <col min="2307" max="2307" width="14.5703125" style="1" customWidth="1"/>
    <col min="2308" max="2308" width="16.140625" style="1" customWidth="1"/>
    <col min="2309" max="2309" width="14.140625" style="1" customWidth="1"/>
    <col min="2310" max="2310" width="14.42578125" style="1" customWidth="1"/>
    <col min="2311" max="2311" width="16.28515625" style="1" customWidth="1"/>
    <col min="2312" max="2312" width="15.5703125" style="1" customWidth="1"/>
    <col min="2313" max="2313" width="19.5703125" style="1" customWidth="1"/>
    <col min="2314" max="2314" width="13.5703125" style="1" customWidth="1"/>
    <col min="2315" max="2315" width="9.28515625" style="1" customWidth="1"/>
    <col min="2316" max="2561" width="10.28515625" style="1"/>
    <col min="2562" max="2562" width="23.28515625" style="1" customWidth="1"/>
    <col min="2563" max="2563" width="14.5703125" style="1" customWidth="1"/>
    <col min="2564" max="2564" width="16.140625" style="1" customWidth="1"/>
    <col min="2565" max="2565" width="14.140625" style="1" customWidth="1"/>
    <col min="2566" max="2566" width="14.42578125" style="1" customWidth="1"/>
    <col min="2567" max="2567" width="16.28515625" style="1" customWidth="1"/>
    <col min="2568" max="2568" width="15.5703125" style="1" customWidth="1"/>
    <col min="2569" max="2569" width="19.5703125" style="1" customWidth="1"/>
    <col min="2570" max="2570" width="13.5703125" style="1" customWidth="1"/>
    <col min="2571" max="2571" width="9.28515625" style="1" customWidth="1"/>
    <col min="2572" max="2817" width="10.28515625" style="1"/>
    <col min="2818" max="2818" width="23.28515625" style="1" customWidth="1"/>
    <col min="2819" max="2819" width="14.5703125" style="1" customWidth="1"/>
    <col min="2820" max="2820" width="16.140625" style="1" customWidth="1"/>
    <col min="2821" max="2821" width="14.140625" style="1" customWidth="1"/>
    <col min="2822" max="2822" width="14.42578125" style="1" customWidth="1"/>
    <col min="2823" max="2823" width="16.28515625" style="1" customWidth="1"/>
    <col min="2824" max="2824" width="15.5703125" style="1" customWidth="1"/>
    <col min="2825" max="2825" width="19.5703125" style="1" customWidth="1"/>
    <col min="2826" max="2826" width="13.5703125" style="1" customWidth="1"/>
    <col min="2827" max="2827" width="9.28515625" style="1" customWidth="1"/>
    <col min="2828" max="3073" width="10.28515625" style="1"/>
    <col min="3074" max="3074" width="23.28515625" style="1" customWidth="1"/>
    <col min="3075" max="3075" width="14.5703125" style="1" customWidth="1"/>
    <col min="3076" max="3076" width="16.140625" style="1" customWidth="1"/>
    <col min="3077" max="3077" width="14.140625" style="1" customWidth="1"/>
    <col min="3078" max="3078" width="14.42578125" style="1" customWidth="1"/>
    <col min="3079" max="3079" width="16.28515625" style="1" customWidth="1"/>
    <col min="3080" max="3080" width="15.5703125" style="1" customWidth="1"/>
    <col min="3081" max="3081" width="19.5703125" style="1" customWidth="1"/>
    <col min="3082" max="3082" width="13.5703125" style="1" customWidth="1"/>
    <col min="3083" max="3083" width="9.28515625" style="1" customWidth="1"/>
    <col min="3084" max="3329" width="10.28515625" style="1"/>
    <col min="3330" max="3330" width="23.28515625" style="1" customWidth="1"/>
    <col min="3331" max="3331" width="14.5703125" style="1" customWidth="1"/>
    <col min="3332" max="3332" width="16.140625" style="1" customWidth="1"/>
    <col min="3333" max="3333" width="14.140625" style="1" customWidth="1"/>
    <col min="3334" max="3334" width="14.42578125" style="1" customWidth="1"/>
    <col min="3335" max="3335" width="16.28515625" style="1" customWidth="1"/>
    <col min="3336" max="3336" width="15.5703125" style="1" customWidth="1"/>
    <col min="3337" max="3337" width="19.5703125" style="1" customWidth="1"/>
    <col min="3338" max="3338" width="13.5703125" style="1" customWidth="1"/>
    <col min="3339" max="3339" width="9.28515625" style="1" customWidth="1"/>
    <col min="3340" max="3585" width="10.28515625" style="1"/>
    <col min="3586" max="3586" width="23.28515625" style="1" customWidth="1"/>
    <col min="3587" max="3587" width="14.5703125" style="1" customWidth="1"/>
    <col min="3588" max="3588" width="16.140625" style="1" customWidth="1"/>
    <col min="3589" max="3589" width="14.140625" style="1" customWidth="1"/>
    <col min="3590" max="3590" width="14.42578125" style="1" customWidth="1"/>
    <col min="3591" max="3591" width="16.28515625" style="1" customWidth="1"/>
    <col min="3592" max="3592" width="15.5703125" style="1" customWidth="1"/>
    <col min="3593" max="3593" width="19.5703125" style="1" customWidth="1"/>
    <col min="3594" max="3594" width="13.5703125" style="1" customWidth="1"/>
    <col min="3595" max="3595" width="9.28515625" style="1" customWidth="1"/>
    <col min="3596" max="3841" width="10.28515625" style="1"/>
    <col min="3842" max="3842" width="23.28515625" style="1" customWidth="1"/>
    <col min="3843" max="3843" width="14.5703125" style="1" customWidth="1"/>
    <col min="3844" max="3844" width="16.140625" style="1" customWidth="1"/>
    <col min="3845" max="3845" width="14.140625" style="1" customWidth="1"/>
    <col min="3846" max="3846" width="14.42578125" style="1" customWidth="1"/>
    <col min="3847" max="3847" width="16.28515625" style="1" customWidth="1"/>
    <col min="3848" max="3848" width="15.5703125" style="1" customWidth="1"/>
    <col min="3849" max="3849" width="19.5703125" style="1" customWidth="1"/>
    <col min="3850" max="3850" width="13.5703125" style="1" customWidth="1"/>
    <col min="3851" max="3851" width="9.28515625" style="1" customWidth="1"/>
    <col min="3852" max="4097" width="10.28515625" style="1"/>
    <col min="4098" max="4098" width="23.28515625" style="1" customWidth="1"/>
    <col min="4099" max="4099" width="14.5703125" style="1" customWidth="1"/>
    <col min="4100" max="4100" width="16.140625" style="1" customWidth="1"/>
    <col min="4101" max="4101" width="14.140625" style="1" customWidth="1"/>
    <col min="4102" max="4102" width="14.42578125" style="1" customWidth="1"/>
    <col min="4103" max="4103" width="16.28515625" style="1" customWidth="1"/>
    <col min="4104" max="4104" width="15.5703125" style="1" customWidth="1"/>
    <col min="4105" max="4105" width="19.5703125" style="1" customWidth="1"/>
    <col min="4106" max="4106" width="13.5703125" style="1" customWidth="1"/>
    <col min="4107" max="4107" width="9.28515625" style="1" customWidth="1"/>
    <col min="4108" max="4353" width="10.28515625" style="1"/>
    <col min="4354" max="4354" width="23.28515625" style="1" customWidth="1"/>
    <col min="4355" max="4355" width="14.5703125" style="1" customWidth="1"/>
    <col min="4356" max="4356" width="16.140625" style="1" customWidth="1"/>
    <col min="4357" max="4357" width="14.140625" style="1" customWidth="1"/>
    <col min="4358" max="4358" width="14.42578125" style="1" customWidth="1"/>
    <col min="4359" max="4359" width="16.28515625" style="1" customWidth="1"/>
    <col min="4360" max="4360" width="15.5703125" style="1" customWidth="1"/>
    <col min="4361" max="4361" width="19.5703125" style="1" customWidth="1"/>
    <col min="4362" max="4362" width="13.5703125" style="1" customWidth="1"/>
    <col min="4363" max="4363" width="9.28515625" style="1" customWidth="1"/>
    <col min="4364" max="4609" width="10.28515625" style="1"/>
    <col min="4610" max="4610" width="23.28515625" style="1" customWidth="1"/>
    <col min="4611" max="4611" width="14.5703125" style="1" customWidth="1"/>
    <col min="4612" max="4612" width="16.140625" style="1" customWidth="1"/>
    <col min="4613" max="4613" width="14.140625" style="1" customWidth="1"/>
    <col min="4614" max="4614" width="14.42578125" style="1" customWidth="1"/>
    <col min="4615" max="4615" width="16.28515625" style="1" customWidth="1"/>
    <col min="4616" max="4616" width="15.5703125" style="1" customWidth="1"/>
    <col min="4617" max="4617" width="19.5703125" style="1" customWidth="1"/>
    <col min="4618" max="4618" width="13.5703125" style="1" customWidth="1"/>
    <col min="4619" max="4619" width="9.28515625" style="1" customWidth="1"/>
    <col min="4620" max="4865" width="10.28515625" style="1"/>
    <col min="4866" max="4866" width="23.28515625" style="1" customWidth="1"/>
    <col min="4867" max="4867" width="14.5703125" style="1" customWidth="1"/>
    <col min="4868" max="4868" width="16.140625" style="1" customWidth="1"/>
    <col min="4869" max="4869" width="14.140625" style="1" customWidth="1"/>
    <col min="4870" max="4870" width="14.42578125" style="1" customWidth="1"/>
    <col min="4871" max="4871" width="16.28515625" style="1" customWidth="1"/>
    <col min="4872" max="4872" width="15.5703125" style="1" customWidth="1"/>
    <col min="4873" max="4873" width="19.5703125" style="1" customWidth="1"/>
    <col min="4874" max="4874" width="13.5703125" style="1" customWidth="1"/>
    <col min="4875" max="4875" width="9.28515625" style="1" customWidth="1"/>
    <col min="4876" max="5121" width="10.28515625" style="1"/>
    <col min="5122" max="5122" width="23.28515625" style="1" customWidth="1"/>
    <col min="5123" max="5123" width="14.5703125" style="1" customWidth="1"/>
    <col min="5124" max="5124" width="16.140625" style="1" customWidth="1"/>
    <col min="5125" max="5125" width="14.140625" style="1" customWidth="1"/>
    <col min="5126" max="5126" width="14.42578125" style="1" customWidth="1"/>
    <col min="5127" max="5127" width="16.28515625" style="1" customWidth="1"/>
    <col min="5128" max="5128" width="15.5703125" style="1" customWidth="1"/>
    <col min="5129" max="5129" width="19.5703125" style="1" customWidth="1"/>
    <col min="5130" max="5130" width="13.5703125" style="1" customWidth="1"/>
    <col min="5131" max="5131" width="9.28515625" style="1" customWidth="1"/>
    <col min="5132" max="5377" width="10.28515625" style="1"/>
    <col min="5378" max="5378" width="23.28515625" style="1" customWidth="1"/>
    <col min="5379" max="5379" width="14.5703125" style="1" customWidth="1"/>
    <col min="5380" max="5380" width="16.140625" style="1" customWidth="1"/>
    <col min="5381" max="5381" width="14.140625" style="1" customWidth="1"/>
    <col min="5382" max="5382" width="14.42578125" style="1" customWidth="1"/>
    <col min="5383" max="5383" width="16.28515625" style="1" customWidth="1"/>
    <col min="5384" max="5384" width="15.5703125" style="1" customWidth="1"/>
    <col min="5385" max="5385" width="19.5703125" style="1" customWidth="1"/>
    <col min="5386" max="5386" width="13.5703125" style="1" customWidth="1"/>
    <col min="5387" max="5387" width="9.28515625" style="1" customWidth="1"/>
    <col min="5388" max="5633" width="10.28515625" style="1"/>
    <col min="5634" max="5634" width="23.28515625" style="1" customWidth="1"/>
    <col min="5635" max="5635" width="14.5703125" style="1" customWidth="1"/>
    <col min="5636" max="5636" width="16.140625" style="1" customWidth="1"/>
    <col min="5637" max="5637" width="14.140625" style="1" customWidth="1"/>
    <col min="5638" max="5638" width="14.42578125" style="1" customWidth="1"/>
    <col min="5639" max="5639" width="16.28515625" style="1" customWidth="1"/>
    <col min="5640" max="5640" width="15.5703125" style="1" customWidth="1"/>
    <col min="5641" max="5641" width="19.5703125" style="1" customWidth="1"/>
    <col min="5642" max="5642" width="13.5703125" style="1" customWidth="1"/>
    <col min="5643" max="5643" width="9.28515625" style="1" customWidth="1"/>
    <col min="5644" max="5889" width="10.28515625" style="1"/>
    <col min="5890" max="5890" width="23.28515625" style="1" customWidth="1"/>
    <col min="5891" max="5891" width="14.5703125" style="1" customWidth="1"/>
    <col min="5892" max="5892" width="16.140625" style="1" customWidth="1"/>
    <col min="5893" max="5893" width="14.140625" style="1" customWidth="1"/>
    <col min="5894" max="5894" width="14.42578125" style="1" customWidth="1"/>
    <col min="5895" max="5895" width="16.28515625" style="1" customWidth="1"/>
    <col min="5896" max="5896" width="15.5703125" style="1" customWidth="1"/>
    <col min="5897" max="5897" width="19.5703125" style="1" customWidth="1"/>
    <col min="5898" max="5898" width="13.5703125" style="1" customWidth="1"/>
    <col min="5899" max="5899" width="9.28515625" style="1" customWidth="1"/>
    <col min="5900" max="6145" width="10.28515625" style="1"/>
    <col min="6146" max="6146" width="23.28515625" style="1" customWidth="1"/>
    <col min="6147" max="6147" width="14.5703125" style="1" customWidth="1"/>
    <col min="6148" max="6148" width="16.140625" style="1" customWidth="1"/>
    <col min="6149" max="6149" width="14.140625" style="1" customWidth="1"/>
    <col min="6150" max="6150" width="14.42578125" style="1" customWidth="1"/>
    <col min="6151" max="6151" width="16.28515625" style="1" customWidth="1"/>
    <col min="6152" max="6152" width="15.5703125" style="1" customWidth="1"/>
    <col min="6153" max="6153" width="19.5703125" style="1" customWidth="1"/>
    <col min="6154" max="6154" width="13.5703125" style="1" customWidth="1"/>
    <col min="6155" max="6155" width="9.28515625" style="1" customWidth="1"/>
    <col min="6156" max="6401" width="10.28515625" style="1"/>
    <col min="6402" max="6402" width="23.28515625" style="1" customWidth="1"/>
    <col min="6403" max="6403" width="14.5703125" style="1" customWidth="1"/>
    <col min="6404" max="6404" width="16.140625" style="1" customWidth="1"/>
    <col min="6405" max="6405" width="14.140625" style="1" customWidth="1"/>
    <col min="6406" max="6406" width="14.42578125" style="1" customWidth="1"/>
    <col min="6407" max="6407" width="16.28515625" style="1" customWidth="1"/>
    <col min="6408" max="6408" width="15.5703125" style="1" customWidth="1"/>
    <col min="6409" max="6409" width="19.5703125" style="1" customWidth="1"/>
    <col min="6410" max="6410" width="13.5703125" style="1" customWidth="1"/>
    <col min="6411" max="6411" width="9.28515625" style="1" customWidth="1"/>
    <col min="6412" max="6657" width="10.28515625" style="1"/>
    <col min="6658" max="6658" width="23.28515625" style="1" customWidth="1"/>
    <col min="6659" max="6659" width="14.5703125" style="1" customWidth="1"/>
    <col min="6660" max="6660" width="16.140625" style="1" customWidth="1"/>
    <col min="6661" max="6661" width="14.140625" style="1" customWidth="1"/>
    <col min="6662" max="6662" width="14.42578125" style="1" customWidth="1"/>
    <col min="6663" max="6663" width="16.28515625" style="1" customWidth="1"/>
    <col min="6664" max="6664" width="15.5703125" style="1" customWidth="1"/>
    <col min="6665" max="6665" width="19.5703125" style="1" customWidth="1"/>
    <col min="6666" max="6666" width="13.5703125" style="1" customWidth="1"/>
    <col min="6667" max="6667" width="9.28515625" style="1" customWidth="1"/>
    <col min="6668" max="6913" width="10.28515625" style="1"/>
    <col min="6914" max="6914" width="23.28515625" style="1" customWidth="1"/>
    <col min="6915" max="6915" width="14.5703125" style="1" customWidth="1"/>
    <col min="6916" max="6916" width="16.140625" style="1" customWidth="1"/>
    <col min="6917" max="6917" width="14.140625" style="1" customWidth="1"/>
    <col min="6918" max="6918" width="14.42578125" style="1" customWidth="1"/>
    <col min="6919" max="6919" width="16.28515625" style="1" customWidth="1"/>
    <col min="6920" max="6920" width="15.5703125" style="1" customWidth="1"/>
    <col min="6921" max="6921" width="19.5703125" style="1" customWidth="1"/>
    <col min="6922" max="6922" width="13.5703125" style="1" customWidth="1"/>
    <col min="6923" max="6923" width="9.28515625" style="1" customWidth="1"/>
    <col min="6924" max="7169" width="10.28515625" style="1"/>
    <col min="7170" max="7170" width="23.28515625" style="1" customWidth="1"/>
    <col min="7171" max="7171" width="14.5703125" style="1" customWidth="1"/>
    <col min="7172" max="7172" width="16.140625" style="1" customWidth="1"/>
    <col min="7173" max="7173" width="14.140625" style="1" customWidth="1"/>
    <col min="7174" max="7174" width="14.42578125" style="1" customWidth="1"/>
    <col min="7175" max="7175" width="16.28515625" style="1" customWidth="1"/>
    <col min="7176" max="7176" width="15.5703125" style="1" customWidth="1"/>
    <col min="7177" max="7177" width="19.5703125" style="1" customWidth="1"/>
    <col min="7178" max="7178" width="13.5703125" style="1" customWidth="1"/>
    <col min="7179" max="7179" width="9.28515625" style="1" customWidth="1"/>
    <col min="7180" max="7425" width="10.28515625" style="1"/>
    <col min="7426" max="7426" width="23.28515625" style="1" customWidth="1"/>
    <col min="7427" max="7427" width="14.5703125" style="1" customWidth="1"/>
    <col min="7428" max="7428" width="16.140625" style="1" customWidth="1"/>
    <col min="7429" max="7429" width="14.140625" style="1" customWidth="1"/>
    <col min="7430" max="7430" width="14.42578125" style="1" customWidth="1"/>
    <col min="7431" max="7431" width="16.28515625" style="1" customWidth="1"/>
    <col min="7432" max="7432" width="15.5703125" style="1" customWidth="1"/>
    <col min="7433" max="7433" width="19.5703125" style="1" customWidth="1"/>
    <col min="7434" max="7434" width="13.5703125" style="1" customWidth="1"/>
    <col min="7435" max="7435" width="9.28515625" style="1" customWidth="1"/>
    <col min="7436" max="7681" width="10.28515625" style="1"/>
    <col min="7682" max="7682" width="23.28515625" style="1" customWidth="1"/>
    <col min="7683" max="7683" width="14.5703125" style="1" customWidth="1"/>
    <col min="7684" max="7684" width="16.140625" style="1" customWidth="1"/>
    <col min="7685" max="7685" width="14.140625" style="1" customWidth="1"/>
    <col min="7686" max="7686" width="14.42578125" style="1" customWidth="1"/>
    <col min="7687" max="7687" width="16.28515625" style="1" customWidth="1"/>
    <col min="7688" max="7688" width="15.5703125" style="1" customWidth="1"/>
    <col min="7689" max="7689" width="19.5703125" style="1" customWidth="1"/>
    <col min="7690" max="7690" width="13.5703125" style="1" customWidth="1"/>
    <col min="7691" max="7691" width="9.28515625" style="1" customWidth="1"/>
    <col min="7692" max="7937" width="10.28515625" style="1"/>
    <col min="7938" max="7938" width="23.28515625" style="1" customWidth="1"/>
    <col min="7939" max="7939" width="14.5703125" style="1" customWidth="1"/>
    <col min="7940" max="7940" width="16.140625" style="1" customWidth="1"/>
    <col min="7941" max="7941" width="14.140625" style="1" customWidth="1"/>
    <col min="7942" max="7942" width="14.42578125" style="1" customWidth="1"/>
    <col min="7943" max="7943" width="16.28515625" style="1" customWidth="1"/>
    <col min="7944" max="7944" width="15.5703125" style="1" customWidth="1"/>
    <col min="7945" max="7945" width="19.5703125" style="1" customWidth="1"/>
    <col min="7946" max="7946" width="13.5703125" style="1" customWidth="1"/>
    <col min="7947" max="7947" width="9.28515625" style="1" customWidth="1"/>
    <col min="7948" max="8193" width="10.28515625" style="1"/>
    <col min="8194" max="8194" width="23.28515625" style="1" customWidth="1"/>
    <col min="8195" max="8195" width="14.5703125" style="1" customWidth="1"/>
    <col min="8196" max="8196" width="16.140625" style="1" customWidth="1"/>
    <col min="8197" max="8197" width="14.140625" style="1" customWidth="1"/>
    <col min="8198" max="8198" width="14.42578125" style="1" customWidth="1"/>
    <col min="8199" max="8199" width="16.28515625" style="1" customWidth="1"/>
    <col min="8200" max="8200" width="15.5703125" style="1" customWidth="1"/>
    <col min="8201" max="8201" width="19.5703125" style="1" customWidth="1"/>
    <col min="8202" max="8202" width="13.5703125" style="1" customWidth="1"/>
    <col min="8203" max="8203" width="9.28515625" style="1" customWidth="1"/>
    <col min="8204" max="8449" width="10.28515625" style="1"/>
    <col min="8450" max="8450" width="23.28515625" style="1" customWidth="1"/>
    <col min="8451" max="8451" width="14.5703125" style="1" customWidth="1"/>
    <col min="8452" max="8452" width="16.140625" style="1" customWidth="1"/>
    <col min="8453" max="8453" width="14.140625" style="1" customWidth="1"/>
    <col min="8454" max="8454" width="14.42578125" style="1" customWidth="1"/>
    <col min="8455" max="8455" width="16.28515625" style="1" customWidth="1"/>
    <col min="8456" max="8456" width="15.5703125" style="1" customWidth="1"/>
    <col min="8457" max="8457" width="19.5703125" style="1" customWidth="1"/>
    <col min="8458" max="8458" width="13.5703125" style="1" customWidth="1"/>
    <col min="8459" max="8459" width="9.28515625" style="1" customWidth="1"/>
    <col min="8460" max="8705" width="10.28515625" style="1"/>
    <col min="8706" max="8706" width="23.28515625" style="1" customWidth="1"/>
    <col min="8707" max="8707" width="14.5703125" style="1" customWidth="1"/>
    <col min="8708" max="8708" width="16.140625" style="1" customWidth="1"/>
    <col min="8709" max="8709" width="14.140625" style="1" customWidth="1"/>
    <col min="8710" max="8710" width="14.42578125" style="1" customWidth="1"/>
    <col min="8711" max="8711" width="16.28515625" style="1" customWidth="1"/>
    <col min="8712" max="8712" width="15.5703125" style="1" customWidth="1"/>
    <col min="8713" max="8713" width="19.5703125" style="1" customWidth="1"/>
    <col min="8714" max="8714" width="13.5703125" style="1" customWidth="1"/>
    <col min="8715" max="8715" width="9.28515625" style="1" customWidth="1"/>
    <col min="8716" max="8961" width="10.28515625" style="1"/>
    <col min="8962" max="8962" width="23.28515625" style="1" customWidth="1"/>
    <col min="8963" max="8963" width="14.5703125" style="1" customWidth="1"/>
    <col min="8964" max="8964" width="16.140625" style="1" customWidth="1"/>
    <col min="8965" max="8965" width="14.140625" style="1" customWidth="1"/>
    <col min="8966" max="8966" width="14.42578125" style="1" customWidth="1"/>
    <col min="8967" max="8967" width="16.28515625" style="1" customWidth="1"/>
    <col min="8968" max="8968" width="15.5703125" style="1" customWidth="1"/>
    <col min="8969" max="8969" width="19.5703125" style="1" customWidth="1"/>
    <col min="8970" max="8970" width="13.5703125" style="1" customWidth="1"/>
    <col min="8971" max="8971" width="9.28515625" style="1" customWidth="1"/>
    <col min="8972" max="9217" width="10.28515625" style="1"/>
    <col min="9218" max="9218" width="23.28515625" style="1" customWidth="1"/>
    <col min="9219" max="9219" width="14.5703125" style="1" customWidth="1"/>
    <col min="9220" max="9220" width="16.140625" style="1" customWidth="1"/>
    <col min="9221" max="9221" width="14.140625" style="1" customWidth="1"/>
    <col min="9222" max="9222" width="14.42578125" style="1" customWidth="1"/>
    <col min="9223" max="9223" width="16.28515625" style="1" customWidth="1"/>
    <col min="9224" max="9224" width="15.5703125" style="1" customWidth="1"/>
    <col min="9225" max="9225" width="19.5703125" style="1" customWidth="1"/>
    <col min="9226" max="9226" width="13.5703125" style="1" customWidth="1"/>
    <col min="9227" max="9227" width="9.28515625" style="1" customWidth="1"/>
    <col min="9228" max="9473" width="10.28515625" style="1"/>
    <col min="9474" max="9474" width="23.28515625" style="1" customWidth="1"/>
    <col min="9475" max="9475" width="14.5703125" style="1" customWidth="1"/>
    <col min="9476" max="9476" width="16.140625" style="1" customWidth="1"/>
    <col min="9477" max="9477" width="14.140625" style="1" customWidth="1"/>
    <col min="9478" max="9478" width="14.42578125" style="1" customWidth="1"/>
    <col min="9479" max="9479" width="16.28515625" style="1" customWidth="1"/>
    <col min="9480" max="9480" width="15.5703125" style="1" customWidth="1"/>
    <col min="9481" max="9481" width="19.5703125" style="1" customWidth="1"/>
    <col min="9482" max="9482" width="13.5703125" style="1" customWidth="1"/>
    <col min="9483" max="9483" width="9.28515625" style="1" customWidth="1"/>
    <col min="9484" max="9729" width="10.28515625" style="1"/>
    <col min="9730" max="9730" width="23.28515625" style="1" customWidth="1"/>
    <col min="9731" max="9731" width="14.5703125" style="1" customWidth="1"/>
    <col min="9732" max="9732" width="16.140625" style="1" customWidth="1"/>
    <col min="9733" max="9733" width="14.140625" style="1" customWidth="1"/>
    <col min="9734" max="9734" width="14.42578125" style="1" customWidth="1"/>
    <col min="9735" max="9735" width="16.28515625" style="1" customWidth="1"/>
    <col min="9736" max="9736" width="15.5703125" style="1" customWidth="1"/>
    <col min="9737" max="9737" width="19.5703125" style="1" customWidth="1"/>
    <col min="9738" max="9738" width="13.5703125" style="1" customWidth="1"/>
    <col min="9739" max="9739" width="9.28515625" style="1" customWidth="1"/>
    <col min="9740" max="9985" width="10.28515625" style="1"/>
    <col min="9986" max="9986" width="23.28515625" style="1" customWidth="1"/>
    <col min="9987" max="9987" width="14.5703125" style="1" customWidth="1"/>
    <col min="9988" max="9988" width="16.140625" style="1" customWidth="1"/>
    <col min="9989" max="9989" width="14.140625" style="1" customWidth="1"/>
    <col min="9990" max="9990" width="14.42578125" style="1" customWidth="1"/>
    <col min="9991" max="9991" width="16.28515625" style="1" customWidth="1"/>
    <col min="9992" max="9992" width="15.5703125" style="1" customWidth="1"/>
    <col min="9993" max="9993" width="19.5703125" style="1" customWidth="1"/>
    <col min="9994" max="9994" width="13.5703125" style="1" customWidth="1"/>
    <col min="9995" max="9995" width="9.28515625" style="1" customWidth="1"/>
    <col min="9996" max="10241" width="10.28515625" style="1"/>
    <col min="10242" max="10242" width="23.28515625" style="1" customWidth="1"/>
    <col min="10243" max="10243" width="14.5703125" style="1" customWidth="1"/>
    <col min="10244" max="10244" width="16.140625" style="1" customWidth="1"/>
    <col min="10245" max="10245" width="14.140625" style="1" customWidth="1"/>
    <col min="10246" max="10246" width="14.42578125" style="1" customWidth="1"/>
    <col min="10247" max="10247" width="16.28515625" style="1" customWidth="1"/>
    <col min="10248" max="10248" width="15.5703125" style="1" customWidth="1"/>
    <col min="10249" max="10249" width="19.5703125" style="1" customWidth="1"/>
    <col min="10250" max="10250" width="13.5703125" style="1" customWidth="1"/>
    <col min="10251" max="10251" width="9.28515625" style="1" customWidth="1"/>
    <col min="10252" max="10497" width="10.28515625" style="1"/>
    <col min="10498" max="10498" width="23.28515625" style="1" customWidth="1"/>
    <col min="10499" max="10499" width="14.5703125" style="1" customWidth="1"/>
    <col min="10500" max="10500" width="16.140625" style="1" customWidth="1"/>
    <col min="10501" max="10501" width="14.140625" style="1" customWidth="1"/>
    <col min="10502" max="10502" width="14.42578125" style="1" customWidth="1"/>
    <col min="10503" max="10503" width="16.28515625" style="1" customWidth="1"/>
    <col min="10504" max="10504" width="15.5703125" style="1" customWidth="1"/>
    <col min="10505" max="10505" width="19.5703125" style="1" customWidth="1"/>
    <col min="10506" max="10506" width="13.5703125" style="1" customWidth="1"/>
    <col min="10507" max="10507" width="9.28515625" style="1" customWidth="1"/>
    <col min="10508" max="10753" width="10.28515625" style="1"/>
    <col min="10754" max="10754" width="23.28515625" style="1" customWidth="1"/>
    <col min="10755" max="10755" width="14.5703125" style="1" customWidth="1"/>
    <col min="10756" max="10756" width="16.140625" style="1" customWidth="1"/>
    <col min="10757" max="10757" width="14.140625" style="1" customWidth="1"/>
    <col min="10758" max="10758" width="14.42578125" style="1" customWidth="1"/>
    <col min="10759" max="10759" width="16.28515625" style="1" customWidth="1"/>
    <col min="10760" max="10760" width="15.5703125" style="1" customWidth="1"/>
    <col min="10761" max="10761" width="19.5703125" style="1" customWidth="1"/>
    <col min="10762" max="10762" width="13.5703125" style="1" customWidth="1"/>
    <col min="10763" max="10763" width="9.28515625" style="1" customWidth="1"/>
    <col min="10764" max="11009" width="10.28515625" style="1"/>
    <col min="11010" max="11010" width="23.28515625" style="1" customWidth="1"/>
    <col min="11011" max="11011" width="14.5703125" style="1" customWidth="1"/>
    <col min="11012" max="11012" width="16.140625" style="1" customWidth="1"/>
    <col min="11013" max="11013" width="14.140625" style="1" customWidth="1"/>
    <col min="11014" max="11014" width="14.42578125" style="1" customWidth="1"/>
    <col min="11015" max="11015" width="16.28515625" style="1" customWidth="1"/>
    <col min="11016" max="11016" width="15.5703125" style="1" customWidth="1"/>
    <col min="11017" max="11017" width="19.5703125" style="1" customWidth="1"/>
    <col min="11018" max="11018" width="13.5703125" style="1" customWidth="1"/>
    <col min="11019" max="11019" width="9.28515625" style="1" customWidth="1"/>
    <col min="11020" max="11265" width="10.28515625" style="1"/>
    <col min="11266" max="11266" width="23.28515625" style="1" customWidth="1"/>
    <col min="11267" max="11267" width="14.5703125" style="1" customWidth="1"/>
    <col min="11268" max="11268" width="16.140625" style="1" customWidth="1"/>
    <col min="11269" max="11269" width="14.140625" style="1" customWidth="1"/>
    <col min="11270" max="11270" width="14.42578125" style="1" customWidth="1"/>
    <col min="11271" max="11271" width="16.28515625" style="1" customWidth="1"/>
    <col min="11272" max="11272" width="15.5703125" style="1" customWidth="1"/>
    <col min="11273" max="11273" width="19.5703125" style="1" customWidth="1"/>
    <col min="11274" max="11274" width="13.5703125" style="1" customWidth="1"/>
    <col min="11275" max="11275" width="9.28515625" style="1" customWidth="1"/>
    <col min="11276" max="11521" width="10.28515625" style="1"/>
    <col min="11522" max="11522" width="23.28515625" style="1" customWidth="1"/>
    <col min="11523" max="11523" width="14.5703125" style="1" customWidth="1"/>
    <col min="11524" max="11524" width="16.140625" style="1" customWidth="1"/>
    <col min="11525" max="11525" width="14.140625" style="1" customWidth="1"/>
    <col min="11526" max="11526" width="14.42578125" style="1" customWidth="1"/>
    <col min="11527" max="11527" width="16.28515625" style="1" customWidth="1"/>
    <col min="11528" max="11528" width="15.5703125" style="1" customWidth="1"/>
    <col min="11529" max="11529" width="19.5703125" style="1" customWidth="1"/>
    <col min="11530" max="11530" width="13.5703125" style="1" customWidth="1"/>
    <col min="11531" max="11531" width="9.28515625" style="1" customWidth="1"/>
    <col min="11532" max="11777" width="10.28515625" style="1"/>
    <col min="11778" max="11778" width="23.28515625" style="1" customWidth="1"/>
    <col min="11779" max="11779" width="14.5703125" style="1" customWidth="1"/>
    <col min="11780" max="11780" width="16.140625" style="1" customWidth="1"/>
    <col min="11781" max="11781" width="14.140625" style="1" customWidth="1"/>
    <col min="11782" max="11782" width="14.42578125" style="1" customWidth="1"/>
    <col min="11783" max="11783" width="16.28515625" style="1" customWidth="1"/>
    <col min="11784" max="11784" width="15.5703125" style="1" customWidth="1"/>
    <col min="11785" max="11785" width="19.5703125" style="1" customWidth="1"/>
    <col min="11786" max="11786" width="13.5703125" style="1" customWidth="1"/>
    <col min="11787" max="11787" width="9.28515625" style="1" customWidth="1"/>
    <col min="11788" max="12033" width="10.28515625" style="1"/>
    <col min="12034" max="12034" width="23.28515625" style="1" customWidth="1"/>
    <col min="12035" max="12035" width="14.5703125" style="1" customWidth="1"/>
    <col min="12036" max="12036" width="16.140625" style="1" customWidth="1"/>
    <col min="12037" max="12037" width="14.140625" style="1" customWidth="1"/>
    <col min="12038" max="12038" width="14.42578125" style="1" customWidth="1"/>
    <col min="12039" max="12039" width="16.28515625" style="1" customWidth="1"/>
    <col min="12040" max="12040" width="15.5703125" style="1" customWidth="1"/>
    <col min="12041" max="12041" width="19.5703125" style="1" customWidth="1"/>
    <col min="12042" max="12042" width="13.5703125" style="1" customWidth="1"/>
    <col min="12043" max="12043" width="9.28515625" style="1" customWidth="1"/>
    <col min="12044" max="12289" width="10.28515625" style="1"/>
    <col min="12290" max="12290" width="23.28515625" style="1" customWidth="1"/>
    <col min="12291" max="12291" width="14.5703125" style="1" customWidth="1"/>
    <col min="12292" max="12292" width="16.140625" style="1" customWidth="1"/>
    <col min="12293" max="12293" width="14.140625" style="1" customWidth="1"/>
    <col min="12294" max="12294" width="14.42578125" style="1" customWidth="1"/>
    <col min="12295" max="12295" width="16.28515625" style="1" customWidth="1"/>
    <col min="12296" max="12296" width="15.5703125" style="1" customWidth="1"/>
    <col min="12297" max="12297" width="19.5703125" style="1" customWidth="1"/>
    <col min="12298" max="12298" width="13.5703125" style="1" customWidth="1"/>
    <col min="12299" max="12299" width="9.28515625" style="1" customWidth="1"/>
    <col min="12300" max="12545" width="10.28515625" style="1"/>
    <col min="12546" max="12546" width="23.28515625" style="1" customWidth="1"/>
    <col min="12547" max="12547" width="14.5703125" style="1" customWidth="1"/>
    <col min="12548" max="12548" width="16.140625" style="1" customWidth="1"/>
    <col min="12549" max="12549" width="14.140625" style="1" customWidth="1"/>
    <col min="12550" max="12550" width="14.42578125" style="1" customWidth="1"/>
    <col min="12551" max="12551" width="16.28515625" style="1" customWidth="1"/>
    <col min="12552" max="12552" width="15.5703125" style="1" customWidth="1"/>
    <col min="12553" max="12553" width="19.5703125" style="1" customWidth="1"/>
    <col min="12554" max="12554" width="13.5703125" style="1" customWidth="1"/>
    <col min="12555" max="12555" width="9.28515625" style="1" customWidth="1"/>
    <col min="12556" max="12801" width="10.28515625" style="1"/>
    <col min="12802" max="12802" width="23.28515625" style="1" customWidth="1"/>
    <col min="12803" max="12803" width="14.5703125" style="1" customWidth="1"/>
    <col min="12804" max="12804" width="16.140625" style="1" customWidth="1"/>
    <col min="12805" max="12805" width="14.140625" style="1" customWidth="1"/>
    <col min="12806" max="12806" width="14.42578125" style="1" customWidth="1"/>
    <col min="12807" max="12807" width="16.28515625" style="1" customWidth="1"/>
    <col min="12808" max="12808" width="15.5703125" style="1" customWidth="1"/>
    <col min="12809" max="12809" width="19.5703125" style="1" customWidth="1"/>
    <col min="12810" max="12810" width="13.5703125" style="1" customWidth="1"/>
    <col min="12811" max="12811" width="9.28515625" style="1" customWidth="1"/>
    <col min="12812" max="13057" width="10.28515625" style="1"/>
    <col min="13058" max="13058" width="23.28515625" style="1" customWidth="1"/>
    <col min="13059" max="13059" width="14.5703125" style="1" customWidth="1"/>
    <col min="13060" max="13060" width="16.140625" style="1" customWidth="1"/>
    <col min="13061" max="13061" width="14.140625" style="1" customWidth="1"/>
    <col min="13062" max="13062" width="14.42578125" style="1" customWidth="1"/>
    <col min="13063" max="13063" width="16.28515625" style="1" customWidth="1"/>
    <col min="13064" max="13064" width="15.5703125" style="1" customWidth="1"/>
    <col min="13065" max="13065" width="19.5703125" style="1" customWidth="1"/>
    <col min="13066" max="13066" width="13.5703125" style="1" customWidth="1"/>
    <col min="13067" max="13067" width="9.28515625" style="1" customWidth="1"/>
    <col min="13068" max="13313" width="10.28515625" style="1"/>
    <col min="13314" max="13314" width="23.28515625" style="1" customWidth="1"/>
    <col min="13315" max="13315" width="14.5703125" style="1" customWidth="1"/>
    <col min="13316" max="13316" width="16.140625" style="1" customWidth="1"/>
    <col min="13317" max="13317" width="14.140625" style="1" customWidth="1"/>
    <col min="13318" max="13318" width="14.42578125" style="1" customWidth="1"/>
    <col min="13319" max="13319" width="16.28515625" style="1" customWidth="1"/>
    <col min="13320" max="13320" width="15.5703125" style="1" customWidth="1"/>
    <col min="13321" max="13321" width="19.5703125" style="1" customWidth="1"/>
    <col min="13322" max="13322" width="13.5703125" style="1" customWidth="1"/>
    <col min="13323" max="13323" width="9.28515625" style="1" customWidth="1"/>
    <col min="13324" max="13569" width="10.28515625" style="1"/>
    <col min="13570" max="13570" width="23.28515625" style="1" customWidth="1"/>
    <col min="13571" max="13571" width="14.5703125" style="1" customWidth="1"/>
    <col min="13572" max="13572" width="16.140625" style="1" customWidth="1"/>
    <col min="13573" max="13573" width="14.140625" style="1" customWidth="1"/>
    <col min="13574" max="13574" width="14.42578125" style="1" customWidth="1"/>
    <col min="13575" max="13575" width="16.28515625" style="1" customWidth="1"/>
    <col min="13576" max="13576" width="15.5703125" style="1" customWidth="1"/>
    <col min="13577" max="13577" width="19.5703125" style="1" customWidth="1"/>
    <col min="13578" max="13578" width="13.5703125" style="1" customWidth="1"/>
    <col min="13579" max="13579" width="9.28515625" style="1" customWidth="1"/>
    <col min="13580" max="13825" width="10.28515625" style="1"/>
    <col min="13826" max="13826" width="23.28515625" style="1" customWidth="1"/>
    <col min="13827" max="13827" width="14.5703125" style="1" customWidth="1"/>
    <col min="13828" max="13828" width="16.140625" style="1" customWidth="1"/>
    <col min="13829" max="13829" width="14.140625" style="1" customWidth="1"/>
    <col min="13830" max="13830" width="14.42578125" style="1" customWidth="1"/>
    <col min="13831" max="13831" width="16.28515625" style="1" customWidth="1"/>
    <col min="13832" max="13832" width="15.5703125" style="1" customWidth="1"/>
    <col min="13833" max="13833" width="19.5703125" style="1" customWidth="1"/>
    <col min="13834" max="13834" width="13.5703125" style="1" customWidth="1"/>
    <col min="13835" max="13835" width="9.28515625" style="1" customWidth="1"/>
    <col min="13836" max="14081" width="10.28515625" style="1"/>
    <col min="14082" max="14082" width="23.28515625" style="1" customWidth="1"/>
    <col min="14083" max="14083" width="14.5703125" style="1" customWidth="1"/>
    <col min="14084" max="14084" width="16.140625" style="1" customWidth="1"/>
    <col min="14085" max="14085" width="14.140625" style="1" customWidth="1"/>
    <col min="14086" max="14086" width="14.42578125" style="1" customWidth="1"/>
    <col min="14087" max="14087" width="16.28515625" style="1" customWidth="1"/>
    <col min="14088" max="14088" width="15.5703125" style="1" customWidth="1"/>
    <col min="14089" max="14089" width="19.5703125" style="1" customWidth="1"/>
    <col min="14090" max="14090" width="13.5703125" style="1" customWidth="1"/>
    <col min="14091" max="14091" width="9.28515625" style="1" customWidth="1"/>
    <col min="14092" max="14337" width="10.28515625" style="1"/>
    <col min="14338" max="14338" width="23.28515625" style="1" customWidth="1"/>
    <col min="14339" max="14339" width="14.5703125" style="1" customWidth="1"/>
    <col min="14340" max="14340" width="16.140625" style="1" customWidth="1"/>
    <col min="14341" max="14341" width="14.140625" style="1" customWidth="1"/>
    <col min="14342" max="14342" width="14.42578125" style="1" customWidth="1"/>
    <col min="14343" max="14343" width="16.28515625" style="1" customWidth="1"/>
    <col min="14344" max="14344" width="15.5703125" style="1" customWidth="1"/>
    <col min="14345" max="14345" width="19.5703125" style="1" customWidth="1"/>
    <col min="14346" max="14346" width="13.5703125" style="1" customWidth="1"/>
    <col min="14347" max="14347" width="9.28515625" style="1" customWidth="1"/>
    <col min="14348" max="14593" width="10.28515625" style="1"/>
    <col min="14594" max="14594" width="23.28515625" style="1" customWidth="1"/>
    <col min="14595" max="14595" width="14.5703125" style="1" customWidth="1"/>
    <col min="14596" max="14596" width="16.140625" style="1" customWidth="1"/>
    <col min="14597" max="14597" width="14.140625" style="1" customWidth="1"/>
    <col min="14598" max="14598" width="14.42578125" style="1" customWidth="1"/>
    <col min="14599" max="14599" width="16.28515625" style="1" customWidth="1"/>
    <col min="14600" max="14600" width="15.5703125" style="1" customWidth="1"/>
    <col min="14601" max="14601" width="19.5703125" style="1" customWidth="1"/>
    <col min="14602" max="14602" width="13.5703125" style="1" customWidth="1"/>
    <col min="14603" max="14603" width="9.28515625" style="1" customWidth="1"/>
    <col min="14604" max="14849" width="10.28515625" style="1"/>
    <col min="14850" max="14850" width="23.28515625" style="1" customWidth="1"/>
    <col min="14851" max="14851" width="14.5703125" style="1" customWidth="1"/>
    <col min="14852" max="14852" width="16.140625" style="1" customWidth="1"/>
    <col min="14853" max="14853" width="14.140625" style="1" customWidth="1"/>
    <col min="14854" max="14854" width="14.42578125" style="1" customWidth="1"/>
    <col min="14855" max="14855" width="16.28515625" style="1" customWidth="1"/>
    <col min="14856" max="14856" width="15.5703125" style="1" customWidth="1"/>
    <col min="14857" max="14857" width="19.5703125" style="1" customWidth="1"/>
    <col min="14858" max="14858" width="13.5703125" style="1" customWidth="1"/>
    <col min="14859" max="14859" width="9.28515625" style="1" customWidth="1"/>
    <col min="14860" max="15105" width="10.28515625" style="1"/>
    <col min="15106" max="15106" width="23.28515625" style="1" customWidth="1"/>
    <col min="15107" max="15107" width="14.5703125" style="1" customWidth="1"/>
    <col min="15108" max="15108" width="16.140625" style="1" customWidth="1"/>
    <col min="15109" max="15109" width="14.140625" style="1" customWidth="1"/>
    <col min="15110" max="15110" width="14.42578125" style="1" customWidth="1"/>
    <col min="15111" max="15111" width="16.28515625" style="1" customWidth="1"/>
    <col min="15112" max="15112" width="15.5703125" style="1" customWidth="1"/>
    <col min="15113" max="15113" width="19.5703125" style="1" customWidth="1"/>
    <col min="15114" max="15114" width="13.5703125" style="1" customWidth="1"/>
    <col min="15115" max="15115" width="9.28515625" style="1" customWidth="1"/>
    <col min="15116" max="15361" width="10.28515625" style="1"/>
    <col min="15362" max="15362" width="23.28515625" style="1" customWidth="1"/>
    <col min="15363" max="15363" width="14.5703125" style="1" customWidth="1"/>
    <col min="15364" max="15364" width="16.140625" style="1" customWidth="1"/>
    <col min="15365" max="15365" width="14.140625" style="1" customWidth="1"/>
    <col min="15366" max="15366" width="14.42578125" style="1" customWidth="1"/>
    <col min="15367" max="15367" width="16.28515625" style="1" customWidth="1"/>
    <col min="15368" max="15368" width="15.5703125" style="1" customWidth="1"/>
    <col min="15369" max="15369" width="19.5703125" style="1" customWidth="1"/>
    <col min="15370" max="15370" width="13.5703125" style="1" customWidth="1"/>
    <col min="15371" max="15371" width="9.28515625" style="1" customWidth="1"/>
    <col min="15372" max="15617" width="10.28515625" style="1"/>
    <col min="15618" max="15618" width="23.28515625" style="1" customWidth="1"/>
    <col min="15619" max="15619" width="14.5703125" style="1" customWidth="1"/>
    <col min="15620" max="15620" width="16.140625" style="1" customWidth="1"/>
    <col min="15621" max="15621" width="14.140625" style="1" customWidth="1"/>
    <col min="15622" max="15622" width="14.42578125" style="1" customWidth="1"/>
    <col min="15623" max="15623" width="16.28515625" style="1" customWidth="1"/>
    <col min="15624" max="15624" width="15.5703125" style="1" customWidth="1"/>
    <col min="15625" max="15625" width="19.5703125" style="1" customWidth="1"/>
    <col min="15626" max="15626" width="13.5703125" style="1" customWidth="1"/>
    <col min="15627" max="15627" width="9.28515625" style="1" customWidth="1"/>
    <col min="15628" max="15873" width="10.28515625" style="1"/>
    <col min="15874" max="15874" width="23.28515625" style="1" customWidth="1"/>
    <col min="15875" max="15875" width="14.5703125" style="1" customWidth="1"/>
    <col min="15876" max="15876" width="16.140625" style="1" customWidth="1"/>
    <col min="15877" max="15877" width="14.140625" style="1" customWidth="1"/>
    <col min="15878" max="15878" width="14.42578125" style="1" customWidth="1"/>
    <col min="15879" max="15879" width="16.28515625" style="1" customWidth="1"/>
    <col min="15880" max="15880" width="15.5703125" style="1" customWidth="1"/>
    <col min="15881" max="15881" width="19.5703125" style="1" customWidth="1"/>
    <col min="15882" max="15882" width="13.5703125" style="1" customWidth="1"/>
    <col min="15883" max="15883" width="9.28515625" style="1" customWidth="1"/>
    <col min="15884" max="16129" width="10.28515625" style="1"/>
    <col min="16130" max="16130" width="23.28515625" style="1" customWidth="1"/>
    <col min="16131" max="16131" width="14.5703125" style="1" customWidth="1"/>
    <col min="16132" max="16132" width="16.140625" style="1" customWidth="1"/>
    <col min="16133" max="16133" width="14.140625" style="1" customWidth="1"/>
    <col min="16134" max="16134" width="14.42578125" style="1" customWidth="1"/>
    <col min="16135" max="16135" width="16.28515625" style="1" customWidth="1"/>
    <col min="16136" max="16136" width="15.5703125" style="1" customWidth="1"/>
    <col min="16137" max="16137" width="19.5703125" style="1" customWidth="1"/>
    <col min="16138" max="16138" width="13.5703125" style="1" customWidth="1"/>
    <col min="16139" max="16139" width="9.28515625" style="1" customWidth="1"/>
    <col min="16140" max="16384" width="10.28515625" style="1"/>
  </cols>
  <sheetData>
    <row r="1" spans="2:16" x14ac:dyDescent="0.25">
      <c r="B1" s="9"/>
    </row>
    <row r="2" spans="2:16" ht="15.75" x14ac:dyDescent="0.25">
      <c r="B2" s="54" t="s">
        <v>41</v>
      </c>
      <c r="C2" s="55"/>
      <c r="D2" s="55"/>
      <c r="E2" s="55"/>
      <c r="F2" s="55"/>
      <c r="G2" s="55"/>
      <c r="H2" s="55"/>
      <c r="I2" s="56"/>
    </row>
    <row r="3" spans="2:16" ht="15.75" thickBot="1" x14ac:dyDescent="0.3">
      <c r="B3" s="14"/>
      <c r="C3" s="2"/>
      <c r="D3" s="2"/>
      <c r="E3" s="2"/>
      <c r="F3" s="2"/>
      <c r="G3" s="2"/>
    </row>
    <row r="4" spans="2:16" ht="15" customHeight="1" x14ac:dyDescent="0.25">
      <c r="B4" s="63" t="s">
        <v>39</v>
      </c>
      <c r="C4" s="65" t="s">
        <v>31</v>
      </c>
      <c r="D4" s="65"/>
      <c r="E4" s="65"/>
      <c r="F4" s="65" t="s">
        <v>32</v>
      </c>
      <c r="G4" s="65"/>
      <c r="H4" s="65"/>
      <c r="I4" s="66" t="s">
        <v>40</v>
      </c>
      <c r="J4" s="3"/>
      <c r="K4" s="3"/>
      <c r="L4" s="4"/>
      <c r="M4" s="2"/>
    </row>
    <row r="5" spans="2:16" ht="66" customHeight="1" x14ac:dyDescent="0.25">
      <c r="B5" s="64"/>
      <c r="C5" s="10" t="s">
        <v>1</v>
      </c>
      <c r="D5" s="10" t="s">
        <v>2</v>
      </c>
      <c r="E5" s="10" t="s">
        <v>3</v>
      </c>
      <c r="F5" s="10" t="s">
        <v>1</v>
      </c>
      <c r="G5" s="10" t="s">
        <v>2</v>
      </c>
      <c r="H5" s="10" t="s">
        <v>3</v>
      </c>
      <c r="I5" s="67"/>
      <c r="J5" s="4"/>
      <c r="K5" s="4"/>
      <c r="L5" s="4"/>
    </row>
    <row r="6" spans="2:16" x14ac:dyDescent="0.25">
      <c r="B6" s="60" t="s">
        <v>4</v>
      </c>
      <c r="C6" s="61"/>
      <c r="D6" s="61"/>
      <c r="E6" s="61"/>
      <c r="F6" s="61"/>
      <c r="G6" s="61"/>
      <c r="H6" s="61"/>
      <c r="I6" s="62"/>
      <c r="J6" s="4"/>
      <c r="K6" s="13"/>
      <c r="L6" s="13"/>
    </row>
    <row r="7" spans="2:16" ht="15.75" x14ac:dyDescent="0.3">
      <c r="B7" s="32" t="s">
        <v>9</v>
      </c>
      <c r="C7" s="36">
        <v>14377456.879999988</v>
      </c>
      <c r="D7" s="37">
        <f>C7/C$20</f>
        <v>4.106436213630902E-2</v>
      </c>
      <c r="E7" s="37">
        <f>C7/C$37</f>
        <v>2.9049983606436392E-2</v>
      </c>
      <c r="F7" s="51">
        <v>16890852.959999986</v>
      </c>
      <c r="G7" s="37">
        <f t="shared" ref="G7:G19" si="0">F7/F$20</f>
        <v>4.4903635074552348E-2</v>
      </c>
      <c r="H7" s="37">
        <f t="shared" ref="H7:H20" si="1">F7/F$37</f>
        <v>3.1659910965465471E-2</v>
      </c>
      <c r="I7" s="38">
        <f t="shared" ref="I7:I19" si="2">(F7-C7)/C7</f>
        <v>0.17481506645979247</v>
      </c>
      <c r="J7" s="28"/>
      <c r="K7" s="29"/>
      <c r="L7" s="29"/>
      <c r="M7" s="16"/>
      <c r="N7" s="25"/>
      <c r="O7" s="16"/>
      <c r="P7" s="30"/>
    </row>
    <row r="8" spans="2:16" ht="15" customHeight="1" x14ac:dyDescent="0.3">
      <c r="B8" s="33" t="s">
        <v>28</v>
      </c>
      <c r="C8" s="36">
        <v>39897243.509999998</v>
      </c>
      <c r="D8" s="37">
        <f t="shared" ref="D8:D19" si="3">C8/C$20</f>
        <v>0.11395303560355008</v>
      </c>
      <c r="E8" s="37">
        <f>C8/C$37</f>
        <v>8.0613301752952407E-2</v>
      </c>
      <c r="F8" s="51">
        <v>41886885.769999996</v>
      </c>
      <c r="G8" s="37">
        <f t="shared" si="0"/>
        <v>0.11135455607124894</v>
      </c>
      <c r="H8" s="37">
        <f t="shared" si="1"/>
        <v>7.8512025250548595E-2</v>
      </c>
      <c r="I8" s="38">
        <f t="shared" si="2"/>
        <v>4.9869166011464086E-2</v>
      </c>
      <c r="J8" s="26"/>
      <c r="K8" s="29"/>
      <c r="L8" s="29"/>
      <c r="M8" s="16"/>
      <c r="N8" s="25"/>
      <c r="O8" s="16"/>
      <c r="P8" s="30"/>
    </row>
    <row r="9" spans="2:16" ht="15.75" x14ac:dyDescent="0.3">
      <c r="B9" s="32" t="s">
        <v>10</v>
      </c>
      <c r="C9" s="36">
        <v>10459266.220000001</v>
      </c>
      <c r="D9" s="37">
        <f t="shared" si="3"/>
        <v>2.9873370466206146E-2</v>
      </c>
      <c r="E9" s="37">
        <f>C9/C$37</f>
        <v>2.1133188905544067E-2</v>
      </c>
      <c r="F9" s="51">
        <v>11452349.91</v>
      </c>
      <c r="G9" s="37">
        <f t="shared" si="0"/>
        <v>3.0445599302921341E-2</v>
      </c>
      <c r="H9" s="37">
        <f t="shared" si="1"/>
        <v>2.1466078673149303E-2</v>
      </c>
      <c r="I9" s="38">
        <f t="shared" si="2"/>
        <v>9.4947740033717143E-2</v>
      </c>
      <c r="J9" s="26"/>
      <c r="K9" s="29"/>
      <c r="L9" s="29"/>
      <c r="M9" s="16"/>
      <c r="N9" s="25"/>
      <c r="O9" s="16"/>
      <c r="P9" s="30"/>
    </row>
    <row r="10" spans="2:16" ht="15.75" x14ac:dyDescent="0.3">
      <c r="B10" s="33" t="s">
        <v>35</v>
      </c>
      <c r="C10" s="36" t="s">
        <v>34</v>
      </c>
      <c r="D10" s="37" t="s">
        <v>34</v>
      </c>
      <c r="E10" s="37" t="s">
        <v>34</v>
      </c>
      <c r="F10" s="51">
        <v>3333908</v>
      </c>
      <c r="G10" s="37">
        <f t="shared" si="0"/>
        <v>8.863056741933226E-3</v>
      </c>
      <c r="H10" s="37">
        <f t="shared" si="1"/>
        <v>6.2490171868178493E-3</v>
      </c>
      <c r="I10" s="38" t="s">
        <v>34</v>
      </c>
      <c r="J10" s="26"/>
      <c r="K10" s="29"/>
      <c r="L10" s="29"/>
      <c r="M10" s="16"/>
      <c r="N10" s="25"/>
      <c r="O10" s="16"/>
      <c r="P10" s="30"/>
    </row>
    <row r="11" spans="2:16" ht="15.75" x14ac:dyDescent="0.3">
      <c r="B11" s="32" t="s">
        <v>11</v>
      </c>
      <c r="C11" s="36">
        <v>30409655.620000001</v>
      </c>
      <c r="D11" s="37">
        <f t="shared" si="3"/>
        <v>8.6854936950443898E-2</v>
      </c>
      <c r="E11" s="37">
        <f t="shared" ref="E11:E20" si="4">C11/C$37</f>
        <v>6.1443411349558302E-2</v>
      </c>
      <c r="F11" s="51">
        <v>39413820.610000007</v>
      </c>
      <c r="G11" s="37">
        <f t="shared" si="0"/>
        <v>0.10478001447034752</v>
      </c>
      <c r="H11" s="37">
        <f t="shared" si="1"/>
        <v>7.3876556398690549E-2</v>
      </c>
      <c r="I11" s="38">
        <f t="shared" si="2"/>
        <v>0.29609559221966636</v>
      </c>
      <c r="J11" s="26"/>
      <c r="K11" s="29"/>
      <c r="L11" s="29"/>
      <c r="M11" s="16"/>
      <c r="N11" s="25"/>
      <c r="O11" s="16"/>
      <c r="P11" s="30"/>
    </row>
    <row r="12" spans="2:16" ht="15.75" x14ac:dyDescent="0.3">
      <c r="B12" s="32" t="s">
        <v>12</v>
      </c>
      <c r="C12" s="36">
        <v>45727164.949999996</v>
      </c>
      <c r="D12" s="37">
        <f t="shared" si="3"/>
        <v>0.13060424222767958</v>
      </c>
      <c r="E12" s="37">
        <f t="shared" si="4"/>
        <v>9.239279263735227E-2</v>
      </c>
      <c r="F12" s="51">
        <v>45976077.730000004</v>
      </c>
      <c r="G12" s="37">
        <f t="shared" si="0"/>
        <v>0.12222550403086187</v>
      </c>
      <c r="H12" s="37">
        <f t="shared" si="1"/>
        <v>8.6176733106385475E-2</v>
      </c>
      <c r="I12" s="38">
        <f t="shared" si="2"/>
        <v>5.4434334661285109E-3</v>
      </c>
      <c r="J12" s="26"/>
      <c r="K12" s="29"/>
      <c r="L12" s="29"/>
      <c r="M12" s="16"/>
      <c r="N12" s="25"/>
      <c r="O12" s="16"/>
      <c r="P12" s="30"/>
    </row>
    <row r="13" spans="2:16" ht="15.75" x14ac:dyDescent="0.3">
      <c r="B13" s="32" t="s">
        <v>13</v>
      </c>
      <c r="C13" s="36">
        <v>24546750.970000073</v>
      </c>
      <c r="D13" s="37">
        <f t="shared" si="3"/>
        <v>7.0109524898250189E-2</v>
      </c>
      <c r="E13" s="37">
        <f t="shared" si="4"/>
        <v>4.9597277127759978E-2</v>
      </c>
      <c r="F13" s="51">
        <v>26322260.800000012</v>
      </c>
      <c r="G13" s="37">
        <f t="shared" si="0"/>
        <v>6.9976643340597527E-2</v>
      </c>
      <c r="H13" s="37">
        <f t="shared" si="1"/>
        <v>4.9337972174127727E-2</v>
      </c>
      <c r="I13" s="38">
        <f t="shared" si="2"/>
        <v>7.2331765298384545E-2</v>
      </c>
      <c r="J13" s="26"/>
      <c r="K13" s="29"/>
      <c r="L13" s="29"/>
      <c r="M13" s="16"/>
      <c r="N13" s="25"/>
      <c r="O13" s="16"/>
      <c r="P13" s="30"/>
    </row>
    <row r="14" spans="2:16" ht="15.75" x14ac:dyDescent="0.3">
      <c r="B14" s="32" t="s">
        <v>14</v>
      </c>
      <c r="C14" s="36">
        <v>23833606.969999768</v>
      </c>
      <c r="D14" s="37">
        <f t="shared" si="3"/>
        <v>6.8072669304401354E-2</v>
      </c>
      <c r="E14" s="37">
        <f t="shared" si="4"/>
        <v>4.8156353209020508E-2</v>
      </c>
      <c r="F14" s="51">
        <v>22485331.170000006</v>
      </c>
      <c r="G14" s="37">
        <f t="shared" si="0"/>
        <v>5.9776324367939934E-2</v>
      </c>
      <c r="H14" s="37">
        <f t="shared" si="1"/>
        <v>4.2146100292095978E-2</v>
      </c>
      <c r="I14" s="38">
        <f t="shared" si="2"/>
        <v>-5.6570363088427458E-2</v>
      </c>
      <c r="J14" s="26"/>
      <c r="K14" s="29"/>
      <c r="L14" s="29"/>
      <c r="M14" s="16"/>
      <c r="N14" s="25"/>
      <c r="O14" s="16"/>
      <c r="P14" s="30"/>
    </row>
    <row r="15" spans="2:16" ht="15.75" x14ac:dyDescent="0.3">
      <c r="B15" s="32" t="s">
        <v>29</v>
      </c>
      <c r="C15" s="36">
        <v>50511507.049999997</v>
      </c>
      <c r="D15" s="37">
        <f t="shared" si="3"/>
        <v>0.14426910369922999</v>
      </c>
      <c r="E15" s="37">
        <f t="shared" si="4"/>
        <v>0.10205966632249759</v>
      </c>
      <c r="F15" s="51">
        <v>47160137.195900001</v>
      </c>
      <c r="G15" s="37">
        <f t="shared" si="0"/>
        <v>0.12537327722439176</v>
      </c>
      <c r="H15" s="37">
        <f t="shared" si="1"/>
        <v>8.8396112871101065E-2</v>
      </c>
      <c r="I15" s="38">
        <f t="shared" si="2"/>
        <v>-6.6348641128101057E-2</v>
      </c>
      <c r="J15" s="26"/>
      <c r="K15" s="29"/>
      <c r="L15" s="29"/>
      <c r="M15" s="16"/>
      <c r="N15" s="25"/>
      <c r="O15" s="16"/>
      <c r="P15" s="30"/>
    </row>
    <row r="16" spans="2:16" ht="15.75" x14ac:dyDescent="0.3">
      <c r="B16" s="32" t="s">
        <v>25</v>
      </c>
      <c r="C16" s="36">
        <v>31012518.239999995</v>
      </c>
      <c r="D16" s="37">
        <f t="shared" si="3"/>
        <v>8.8576810933634995E-2</v>
      </c>
      <c r="E16" s="37">
        <f t="shared" si="4"/>
        <v>6.2661509193572357E-2</v>
      </c>
      <c r="F16" s="51">
        <v>34266983.809999965</v>
      </c>
      <c r="G16" s="37">
        <f t="shared" si="0"/>
        <v>9.109736137977921E-2</v>
      </c>
      <c r="H16" s="37">
        <f t="shared" si="1"/>
        <v>6.4229418079052802E-2</v>
      </c>
      <c r="I16" s="38">
        <f t="shared" si="2"/>
        <v>0.10494038390608201</v>
      </c>
      <c r="J16" s="26"/>
      <c r="K16" s="29"/>
      <c r="L16" s="29"/>
      <c r="M16" s="16"/>
      <c r="N16" s="25"/>
      <c r="O16" s="16"/>
      <c r="P16" s="30"/>
    </row>
    <row r="17" spans="2:16" ht="15.75" x14ac:dyDescent="0.3">
      <c r="B17" s="32" t="s">
        <v>15</v>
      </c>
      <c r="C17" s="36">
        <v>43259865.260000005</v>
      </c>
      <c r="D17" s="37">
        <f t="shared" si="3"/>
        <v>0.12355723184089115</v>
      </c>
      <c r="E17" s="37">
        <f t="shared" si="4"/>
        <v>8.7407556642913636E-2</v>
      </c>
      <c r="F17" s="51">
        <v>48494371.989999987</v>
      </c>
      <c r="G17" s="37">
        <f t="shared" si="0"/>
        <v>0.12892028532634589</v>
      </c>
      <c r="H17" s="37">
        <f t="shared" si="1"/>
        <v>9.0896978569728976E-2</v>
      </c>
      <c r="I17" s="38">
        <f t="shared" si="2"/>
        <v>0.12100145709052958</v>
      </c>
      <c r="J17" s="26"/>
      <c r="K17" s="29"/>
      <c r="L17" s="29"/>
      <c r="M17" s="16"/>
      <c r="N17" s="25"/>
      <c r="O17" s="16"/>
      <c r="P17" s="30"/>
    </row>
    <row r="18" spans="2:16" ht="15.75" x14ac:dyDescent="0.3">
      <c r="B18" s="32" t="s">
        <v>16</v>
      </c>
      <c r="C18" s="36">
        <v>19743679.949999996</v>
      </c>
      <c r="D18" s="37">
        <f t="shared" si="3"/>
        <v>5.6391170576070897E-2</v>
      </c>
      <c r="E18" s="37">
        <f t="shared" si="4"/>
        <v>3.9892561227297327E-2</v>
      </c>
      <c r="F18" s="51">
        <v>21825458.330000002</v>
      </c>
      <c r="G18" s="37">
        <f t="shared" si="0"/>
        <v>5.802207967271119E-2</v>
      </c>
      <c r="H18" s="37">
        <f t="shared" si="1"/>
        <v>4.090924651020568E-2</v>
      </c>
      <c r="I18" s="38">
        <f t="shared" si="2"/>
        <v>0.10544024139734938</v>
      </c>
      <c r="J18" s="26"/>
      <c r="K18" s="29"/>
      <c r="L18" s="29"/>
      <c r="M18" s="16"/>
      <c r="N18" s="25"/>
      <c r="O18" s="16"/>
      <c r="P18" s="30"/>
    </row>
    <row r="19" spans="2:16" ht="15.75" x14ac:dyDescent="0.3">
      <c r="B19" s="32" t="s">
        <v>17</v>
      </c>
      <c r="C19" s="36">
        <v>16341343.040000001</v>
      </c>
      <c r="D19" s="37">
        <f t="shared" si="3"/>
        <v>4.6673541363332786E-2</v>
      </c>
      <c r="E19" s="37">
        <f t="shared" si="4"/>
        <v>3.3018060939519499E-2</v>
      </c>
      <c r="F19" s="51">
        <v>16649370.149999999</v>
      </c>
      <c r="G19" s="37">
        <f t="shared" si="0"/>
        <v>4.4261662996369217E-2</v>
      </c>
      <c r="H19" s="37">
        <f t="shared" si="1"/>
        <v>3.1207279930052675E-2</v>
      </c>
      <c r="I19" s="38">
        <f t="shared" si="2"/>
        <v>1.8849559013969362E-2</v>
      </c>
      <c r="J19" s="26"/>
      <c r="K19" s="29"/>
      <c r="L19" s="29"/>
      <c r="M19" s="16"/>
      <c r="N19" s="25"/>
      <c r="O19" s="16"/>
      <c r="P19" s="30"/>
    </row>
    <row r="20" spans="2:16" s="5" customFormat="1" ht="30" customHeight="1" x14ac:dyDescent="0.25">
      <c r="B20" s="48" t="s">
        <v>5</v>
      </c>
      <c r="C20" s="53">
        <f>SUM(C7:C19)</f>
        <v>350120058.65999979</v>
      </c>
      <c r="D20" s="39">
        <f>SUM(D7:D19)</f>
        <v>1</v>
      </c>
      <c r="E20" s="40">
        <f t="shared" si="4"/>
        <v>0.70742566291442432</v>
      </c>
      <c r="F20" s="53">
        <f>SUM(F7:F19)</f>
        <v>376157808.42589998</v>
      </c>
      <c r="G20" s="39">
        <f>SUM(G7:G19)</f>
        <v>1</v>
      </c>
      <c r="H20" s="40">
        <f t="shared" si="1"/>
        <v>0.70506343000742222</v>
      </c>
      <c r="I20" s="42">
        <f t="shared" ref="I20" si="5">(F20-C20)/C20</f>
        <v>7.4368060674825126E-2</v>
      </c>
      <c r="J20" s="26"/>
      <c r="K20" s="29"/>
      <c r="L20" s="29"/>
      <c r="M20" s="16"/>
      <c r="N20" s="27"/>
      <c r="O20" s="27"/>
      <c r="P20" s="30"/>
    </row>
    <row r="21" spans="2:16" x14ac:dyDescent="0.25">
      <c r="B21" s="57" t="s">
        <v>7</v>
      </c>
      <c r="C21" s="58"/>
      <c r="D21" s="58"/>
      <c r="E21" s="58"/>
      <c r="F21" s="58"/>
      <c r="G21" s="58"/>
      <c r="H21" s="58"/>
      <c r="I21" s="59"/>
      <c r="J21" s="6"/>
      <c r="K21" s="6"/>
      <c r="M21" s="16"/>
    </row>
    <row r="22" spans="2:16" x14ac:dyDescent="0.25">
      <c r="B22" s="49" t="s">
        <v>36</v>
      </c>
      <c r="C22" s="36">
        <v>8280870.0199999996</v>
      </c>
      <c r="D22" s="37">
        <f>C22/C$36</f>
        <v>5.7187821906050873E-2</v>
      </c>
      <c r="E22" s="37">
        <f>C22/C$37</f>
        <v>1.6731689083530798E-2</v>
      </c>
      <c r="F22" s="51">
        <v>10879557.860000001</v>
      </c>
      <c r="G22" s="37">
        <f t="shared" ref="G22:G35" si="6">F22/F$36</f>
        <v>6.9141807522553292E-2</v>
      </c>
      <c r="H22" s="37">
        <f t="shared" ref="H22:H36" si="7">F22/F$37</f>
        <v>2.0392447557676822E-2</v>
      </c>
      <c r="I22" s="38">
        <f>(F22-C22)/C22</f>
        <v>0.31381821399486254</v>
      </c>
      <c r="K22" s="13"/>
      <c r="L22" s="13"/>
    </row>
    <row r="23" spans="2:16" x14ac:dyDescent="0.25">
      <c r="B23" s="34" t="s">
        <v>26</v>
      </c>
      <c r="C23" s="36">
        <v>7255725.8100000005</v>
      </c>
      <c r="D23" s="37">
        <f>C23/C$36</f>
        <v>5.0108159459000511E-2</v>
      </c>
      <c r="E23" s="37">
        <f>C23/C$37</f>
        <v>1.4660361536295395E-2</v>
      </c>
      <c r="F23" s="51">
        <v>10159988.460000001</v>
      </c>
      <c r="G23" s="37">
        <f t="shared" si="6"/>
        <v>6.4568797332788169E-2</v>
      </c>
      <c r="H23" s="37">
        <f t="shared" si="7"/>
        <v>1.9043699617509246E-2</v>
      </c>
      <c r="I23" s="38">
        <f>(F23-C23)/C23</f>
        <v>0.40027183028295832</v>
      </c>
      <c r="J23" s="7" t="s">
        <v>0</v>
      </c>
      <c r="K23" s="13"/>
      <c r="L23" s="13"/>
    </row>
    <row r="24" spans="2:16" x14ac:dyDescent="0.25">
      <c r="B24" s="34" t="s">
        <v>27</v>
      </c>
      <c r="C24" s="36">
        <v>13007541.49</v>
      </c>
      <c r="D24" s="37">
        <f>C24/C$36</f>
        <v>8.9830291306237375E-2</v>
      </c>
      <c r="E24" s="37">
        <f>C24/C$37</f>
        <v>2.6282037929126555E-2</v>
      </c>
      <c r="F24" s="51">
        <v>12949711.82</v>
      </c>
      <c r="G24" s="37">
        <f t="shared" si="6"/>
        <v>8.2298057848738088E-2</v>
      </c>
      <c r="H24" s="37">
        <f t="shared" si="7"/>
        <v>2.4272706903585295E-2</v>
      </c>
      <c r="I24" s="38">
        <f t="shared" ref="I24:I35" si="8">(F24-C24)/C24</f>
        <v>-4.4458570471951593E-3</v>
      </c>
      <c r="K24" s="13"/>
      <c r="L24" s="13"/>
    </row>
    <row r="25" spans="2:16" x14ac:dyDescent="0.25">
      <c r="B25" s="34" t="s">
        <v>18</v>
      </c>
      <c r="C25" s="36">
        <v>19548452.080000002</v>
      </c>
      <c r="D25" s="37">
        <f>C25/C$36</f>
        <v>0.13500192532789085</v>
      </c>
      <c r="E25" s="37">
        <f>C25/C$37</f>
        <v>3.9498098808084053E-2</v>
      </c>
      <c r="F25" s="51">
        <v>20819823.039999999</v>
      </c>
      <c r="G25" s="37">
        <f t="shared" si="6"/>
        <v>0.13231421862995635</v>
      </c>
      <c r="H25" s="37">
        <f t="shared" si="7"/>
        <v>3.9024301811407584E-2</v>
      </c>
      <c r="I25" s="38">
        <f t="shared" si="8"/>
        <v>6.5036912119539908E-2</v>
      </c>
      <c r="K25" s="13"/>
      <c r="L25" s="13"/>
    </row>
    <row r="26" spans="2:16" x14ac:dyDescent="0.25">
      <c r="B26" s="34" t="s">
        <v>19</v>
      </c>
      <c r="C26" s="36">
        <v>15775886.860000001</v>
      </c>
      <c r="D26" s="37">
        <f>C26/C$36</f>
        <v>0.10894852907734545</v>
      </c>
      <c r="E26" s="37">
        <f>C26/C$37</f>
        <v>3.1875543671252914E-2</v>
      </c>
      <c r="F26" s="51">
        <v>18341104.510000002</v>
      </c>
      <c r="G26" s="37">
        <f t="shared" si="6"/>
        <v>0.11656145719339499</v>
      </c>
      <c r="H26" s="37">
        <f t="shared" si="7"/>
        <v>3.437823638451102E-2</v>
      </c>
      <c r="I26" s="38">
        <f t="shared" si="8"/>
        <v>0.1626037048036994</v>
      </c>
      <c r="K26" s="13"/>
      <c r="L26" s="13"/>
    </row>
    <row r="27" spans="2:16" x14ac:dyDescent="0.25">
      <c r="B27" s="35" t="s">
        <v>37</v>
      </c>
      <c r="C27" s="36" t="s">
        <v>34</v>
      </c>
      <c r="D27" s="37" t="s">
        <v>34</v>
      </c>
      <c r="E27" s="37" t="s">
        <v>34</v>
      </c>
      <c r="F27" s="51">
        <v>4678485.2300000004</v>
      </c>
      <c r="G27" s="37">
        <f t="shared" si="6"/>
        <v>2.9732727141337015E-2</v>
      </c>
      <c r="H27" s="37">
        <f t="shared" si="7"/>
        <v>8.7692685612630761E-3</v>
      </c>
      <c r="I27" s="38" t="s">
        <v>34</v>
      </c>
      <c r="K27" s="13"/>
      <c r="L27" s="13"/>
    </row>
    <row r="28" spans="2:16" x14ac:dyDescent="0.25">
      <c r="B28" s="34" t="s">
        <v>30</v>
      </c>
      <c r="C28" s="36">
        <v>4738550.92</v>
      </c>
      <c r="D28" s="37">
        <f>C28/C$36</f>
        <v>3.2724509073469736E-2</v>
      </c>
      <c r="E28" s="37">
        <f>C28/C$37</f>
        <v>9.5743515486213168E-3</v>
      </c>
      <c r="F28" s="51">
        <v>6384285.3200000003</v>
      </c>
      <c r="G28" s="37">
        <f t="shared" si="6"/>
        <v>4.0573434366063706E-2</v>
      </c>
      <c r="H28" s="37">
        <f t="shared" si="7"/>
        <v>1.1966589567027312E-2</v>
      </c>
      <c r="I28" s="38">
        <f>(F28-C28)/C28</f>
        <v>0.34730752666471304</v>
      </c>
      <c r="K28" s="13"/>
      <c r="L28" s="13"/>
    </row>
    <row r="29" spans="2:16" x14ac:dyDescent="0.25">
      <c r="B29" s="34" t="s">
        <v>20</v>
      </c>
      <c r="C29" s="36">
        <v>11766614.27</v>
      </c>
      <c r="D29" s="37">
        <f>C29/C$36</f>
        <v>8.1260427912133421E-2</v>
      </c>
      <c r="E29" s="37">
        <f>C29/C$37</f>
        <v>2.377471582768265E-2</v>
      </c>
      <c r="F29" s="51">
        <v>12163311.83</v>
      </c>
      <c r="G29" s="37">
        <f t="shared" si="6"/>
        <v>7.7300325639028805E-2</v>
      </c>
      <c r="H29" s="37">
        <f t="shared" si="7"/>
        <v>2.2798692907631184E-2</v>
      </c>
      <c r="I29" s="38">
        <f t="shared" si="8"/>
        <v>3.3713823781188722E-2</v>
      </c>
      <c r="K29" s="13"/>
      <c r="L29" s="13"/>
    </row>
    <row r="30" spans="2:16" x14ac:dyDescent="0.25">
      <c r="B30" s="34" t="s">
        <v>21</v>
      </c>
      <c r="C30" s="36">
        <v>8868408.4399999995</v>
      </c>
      <c r="D30" s="37">
        <f>C30/C$36</f>
        <v>6.1245371709969E-2</v>
      </c>
      <c r="E30" s="37">
        <f>C30/C$37</f>
        <v>1.7918824027603853E-2</v>
      </c>
      <c r="F30" s="51">
        <v>4049294.29</v>
      </c>
      <c r="G30" s="37">
        <f t="shared" si="6"/>
        <v>2.5734090484569937E-2</v>
      </c>
      <c r="H30" s="37">
        <f t="shared" si="7"/>
        <v>7.5899243808447564E-3</v>
      </c>
      <c r="I30" s="38">
        <f t="shared" si="8"/>
        <v>-0.54340236837355227</v>
      </c>
      <c r="K30" s="13"/>
      <c r="L30" s="13"/>
    </row>
    <row r="31" spans="2:16" x14ac:dyDescent="0.25">
      <c r="B31" s="34" t="s">
        <v>22</v>
      </c>
      <c r="C31" s="36">
        <v>6188721.2799999993</v>
      </c>
      <c r="D31" s="37">
        <f>C31/C$36</f>
        <v>4.2739408966936926E-2</v>
      </c>
      <c r="E31" s="37">
        <f>C31/C$37</f>
        <v>1.2504454245930881E-2</v>
      </c>
      <c r="F31" s="51">
        <v>7126249.8599999994</v>
      </c>
      <c r="G31" s="37">
        <f t="shared" si="6"/>
        <v>4.5288770234799068E-2</v>
      </c>
      <c r="H31" s="37">
        <f t="shared" si="7"/>
        <v>1.3357314554780241E-2</v>
      </c>
      <c r="I31" s="38">
        <f t="shared" si="8"/>
        <v>0.15148986964880734</v>
      </c>
      <c r="K31" s="13"/>
      <c r="L31" s="13"/>
    </row>
    <row r="32" spans="2:16" x14ac:dyDescent="0.25">
      <c r="B32" s="34" t="s">
        <v>23</v>
      </c>
      <c r="C32" s="36">
        <v>12997573.74</v>
      </c>
      <c r="D32" s="37">
        <f>C32/C$36</f>
        <v>8.9761453863984653E-2</v>
      </c>
      <c r="E32" s="37">
        <f>C32/C$37</f>
        <v>2.6261897860092798E-2</v>
      </c>
      <c r="F32" s="51">
        <v>13491665.99</v>
      </c>
      <c r="G32" s="37">
        <f t="shared" si="6"/>
        <v>8.5742287052753288E-2</v>
      </c>
      <c r="H32" s="37">
        <f t="shared" si="7"/>
        <v>2.5288536051479481E-2</v>
      </c>
      <c r="I32" s="38">
        <f t="shared" si="8"/>
        <v>3.8014190946994389E-2</v>
      </c>
      <c r="K32" s="13"/>
      <c r="L32" s="13"/>
    </row>
    <row r="33" spans="2:12" x14ac:dyDescent="0.25">
      <c r="B33" s="35" t="s">
        <v>38</v>
      </c>
      <c r="C33" s="36" t="s">
        <v>34</v>
      </c>
      <c r="D33" s="37" t="s">
        <v>34</v>
      </c>
      <c r="E33" s="37" t="s">
        <v>34</v>
      </c>
      <c r="F33" s="51">
        <v>632249.80000000005</v>
      </c>
      <c r="G33" s="37">
        <f t="shared" si="6"/>
        <v>4.0180763354819649E-3</v>
      </c>
      <c r="H33" s="37">
        <f t="shared" si="7"/>
        <v>1.1850776525813393E-3</v>
      </c>
      <c r="I33" s="38" t="s">
        <v>34</v>
      </c>
      <c r="K33" s="13"/>
      <c r="L33" s="13"/>
    </row>
    <row r="34" spans="2:12" ht="15" customHeight="1" x14ac:dyDescent="0.25">
      <c r="B34" s="34" t="s">
        <v>24</v>
      </c>
      <c r="C34" s="36">
        <v>8422318.25</v>
      </c>
      <c r="D34" s="37">
        <f>C34/C$36</f>
        <v>5.8164665663606452E-2</v>
      </c>
      <c r="E34" s="37">
        <f>C34/C$37</f>
        <v>1.7017488498333806E-2</v>
      </c>
      <c r="F34" s="51">
        <v>8488062.5800000001</v>
      </c>
      <c r="G34" s="37">
        <f t="shared" si="6"/>
        <v>5.3943367616388321E-2</v>
      </c>
      <c r="H34" s="37">
        <f t="shared" si="7"/>
        <v>1.5909871821659583E-2</v>
      </c>
      <c r="I34" s="38">
        <f t="shared" si="8"/>
        <v>7.8059660117925462E-3</v>
      </c>
      <c r="K34" s="13"/>
      <c r="L34" s="13"/>
    </row>
    <row r="35" spans="2:12" x14ac:dyDescent="0.25">
      <c r="B35" s="35" t="s">
        <v>33</v>
      </c>
      <c r="C35" s="36">
        <v>27950620.469999999</v>
      </c>
      <c r="D35" s="37">
        <f>C35/C$36</f>
        <v>0.19302743573337477</v>
      </c>
      <c r="E35" s="37">
        <f>C35/C$37</f>
        <v>5.6474874049020699E-2</v>
      </c>
      <c r="F35" s="51">
        <v>27187575.390000001</v>
      </c>
      <c r="G35" s="37">
        <f t="shared" si="6"/>
        <v>0.17278258260214691</v>
      </c>
      <c r="H35" s="37">
        <f t="shared" si="7"/>
        <v>5.0959902276852265E-2</v>
      </c>
      <c r="I35" s="38">
        <f t="shared" si="8"/>
        <v>-2.7299754608989483E-2</v>
      </c>
      <c r="K35" s="13"/>
      <c r="L35" s="13"/>
    </row>
    <row r="36" spans="2:12" s="5" customFormat="1" ht="30" x14ac:dyDescent="0.25">
      <c r="B36" s="48" t="s">
        <v>6</v>
      </c>
      <c r="C36" s="41">
        <f>SUM(C22:C35)</f>
        <v>144801283.63</v>
      </c>
      <c r="D36" s="39">
        <f>SUM(D22:D35)</f>
        <v>1</v>
      </c>
      <c r="E36" s="40">
        <f>C36/C$37</f>
        <v>0.29257433708557573</v>
      </c>
      <c r="F36" s="53">
        <f>SUM(F22:F35)</f>
        <v>157351365.98000002</v>
      </c>
      <c r="G36" s="39">
        <f>SUM(G22:G35)</f>
        <v>1</v>
      </c>
      <c r="H36" s="39">
        <f t="shared" si="7"/>
        <v>0.29493657004880924</v>
      </c>
      <c r="I36" s="42">
        <f>(F36-C36)/C36</f>
        <v>8.667107110782471E-2</v>
      </c>
      <c r="K36" s="15"/>
    </row>
    <row r="37" spans="2:12" s="8" customFormat="1" ht="16.5" thickBot="1" x14ac:dyDescent="0.3">
      <c r="B37" s="31" t="s">
        <v>8</v>
      </c>
      <c r="C37" s="52">
        <f>C20+C36</f>
        <v>494921342.28999978</v>
      </c>
      <c r="D37" s="43"/>
      <c r="E37" s="44">
        <f>E20+E36</f>
        <v>1</v>
      </c>
      <c r="F37" s="43">
        <f>F20+F36-0.03</f>
        <v>533509174.37590003</v>
      </c>
      <c r="G37" s="45"/>
      <c r="H37" s="46">
        <f>H20+H36</f>
        <v>1.0000000000562315</v>
      </c>
      <c r="I37" s="47">
        <f>(F37-C37)/C37</f>
        <v>7.7967605735801263E-2</v>
      </c>
    </row>
    <row r="39" spans="2:12" x14ac:dyDescent="0.25">
      <c r="B39" s="12" t="s">
        <v>42</v>
      </c>
    </row>
    <row r="40" spans="2:12" ht="15" customHeight="1" x14ac:dyDescent="0.25">
      <c r="B40" s="12"/>
    </row>
    <row r="41" spans="2:12" x14ac:dyDescent="0.25">
      <c r="B41" s="12" t="s">
        <v>43</v>
      </c>
      <c r="F41" s="11"/>
      <c r="G41" s="4"/>
    </row>
    <row r="42" spans="2:12" x14ac:dyDescent="0.25">
      <c r="B42" s="50"/>
    </row>
    <row r="43" spans="2:12" x14ac:dyDescent="0.25">
      <c r="B43" s="50" t="s">
        <v>44</v>
      </c>
    </row>
    <row r="44" spans="2:12" x14ac:dyDescent="0.25">
      <c r="B44" s="50"/>
    </row>
    <row r="45" spans="2:12" x14ac:dyDescent="0.25">
      <c r="B45" s="50" t="s">
        <v>47</v>
      </c>
    </row>
    <row r="46" spans="2:12" x14ac:dyDescent="0.25">
      <c r="B46" s="50"/>
    </row>
    <row r="47" spans="2:12" ht="15.75" x14ac:dyDescent="0.3">
      <c r="B47" s="50" t="s">
        <v>45</v>
      </c>
      <c r="C47" s="18"/>
      <c r="D47" s="18"/>
      <c r="E47" s="19"/>
      <c r="F47" s="20"/>
      <c r="G47" s="21"/>
      <c r="H47" s="22"/>
    </row>
    <row r="48" spans="2:12" ht="15.75" x14ac:dyDescent="0.3">
      <c r="B48" s="50"/>
      <c r="C48" s="18"/>
      <c r="D48" s="18"/>
      <c r="E48" s="19"/>
      <c r="F48" s="20"/>
      <c r="G48" s="21"/>
      <c r="H48" s="22"/>
    </row>
    <row r="49" spans="2:8" ht="15.75" x14ac:dyDescent="0.3">
      <c r="B49" s="50" t="s">
        <v>46</v>
      </c>
      <c r="C49" s="18"/>
      <c r="D49" s="18"/>
      <c r="E49" s="19"/>
      <c r="F49" s="20"/>
      <c r="G49" s="21"/>
      <c r="H49" s="22"/>
    </row>
    <row r="50" spans="2:8" ht="15.75" x14ac:dyDescent="0.3">
      <c r="B50" s="17"/>
      <c r="C50" s="18"/>
      <c r="D50" s="18"/>
      <c r="E50" s="19"/>
      <c r="F50" s="20"/>
      <c r="G50" s="21"/>
      <c r="H50" s="22"/>
    </row>
    <row r="51" spans="2:8" ht="15.75" x14ac:dyDescent="0.3">
      <c r="B51" s="17"/>
      <c r="C51" s="18"/>
      <c r="D51" s="18"/>
      <c r="E51" s="19"/>
      <c r="F51" s="20"/>
      <c r="G51" s="21"/>
      <c r="H51" s="22"/>
    </row>
    <row r="52" spans="2:8" ht="15.75" x14ac:dyDescent="0.3">
      <c r="B52" s="17"/>
      <c r="C52" s="18"/>
      <c r="D52" s="18"/>
      <c r="E52" s="19"/>
      <c r="F52" s="20"/>
      <c r="G52" s="21"/>
      <c r="H52" s="22"/>
    </row>
    <row r="53" spans="2:8" ht="15.75" x14ac:dyDescent="0.3">
      <c r="B53" s="17"/>
      <c r="C53" s="18"/>
      <c r="D53" s="18"/>
      <c r="E53" s="19"/>
      <c r="F53" s="20"/>
      <c r="G53" s="21"/>
      <c r="H53" s="22"/>
    </row>
    <row r="54" spans="2:8" ht="15.75" x14ac:dyDescent="0.3">
      <c r="B54" s="17"/>
      <c r="C54" s="18"/>
      <c r="D54" s="18"/>
      <c r="E54" s="19"/>
      <c r="F54" s="20"/>
      <c r="G54" s="21"/>
      <c r="H54" s="22"/>
    </row>
    <row r="55" spans="2:8" ht="15.75" x14ac:dyDescent="0.3">
      <c r="B55" s="17"/>
      <c r="C55" s="18"/>
      <c r="D55" s="18"/>
      <c r="E55" s="19"/>
      <c r="F55" s="20"/>
      <c r="G55" s="21"/>
      <c r="H55" s="22"/>
    </row>
    <row r="56" spans="2:8" ht="15.75" x14ac:dyDescent="0.3">
      <c r="B56" s="17"/>
      <c r="C56" s="18"/>
      <c r="D56" s="18"/>
      <c r="E56" s="19"/>
      <c r="F56" s="20"/>
      <c r="G56" s="21"/>
      <c r="H56" s="22"/>
    </row>
    <row r="57" spans="2:8" ht="15.75" x14ac:dyDescent="0.3">
      <c r="B57" s="17"/>
      <c r="C57" s="18"/>
      <c r="D57" s="18"/>
      <c r="E57" s="19"/>
      <c r="F57" s="20"/>
      <c r="G57" s="21"/>
      <c r="H57" s="22"/>
    </row>
    <row r="58" spans="2:8" x14ac:dyDescent="0.25">
      <c r="B58" s="22"/>
      <c r="C58" s="21"/>
      <c r="D58" s="21"/>
      <c r="E58" s="21"/>
      <c r="F58" s="23"/>
      <c r="G58" s="21"/>
      <c r="H58" s="22"/>
    </row>
    <row r="59" spans="2:8" x14ac:dyDescent="0.25">
      <c r="B59" s="22"/>
      <c r="C59" s="22"/>
      <c r="D59" s="22"/>
      <c r="E59" s="22"/>
      <c r="F59" s="22"/>
      <c r="G59" s="22"/>
      <c r="H59" s="22"/>
    </row>
    <row r="60" spans="2:8" x14ac:dyDescent="0.25">
      <c r="B60" s="22"/>
      <c r="C60" s="22"/>
      <c r="D60" s="22"/>
      <c r="E60" s="22"/>
      <c r="F60" s="22"/>
      <c r="G60" s="22"/>
      <c r="H60" s="22"/>
    </row>
    <row r="61" spans="2:8" ht="16.5" x14ac:dyDescent="0.3">
      <c r="B61" s="24"/>
      <c r="C61" s="20"/>
      <c r="D61" s="22"/>
      <c r="E61" s="22"/>
      <c r="F61" s="22"/>
      <c r="G61" s="22"/>
      <c r="H61" s="22"/>
    </row>
    <row r="62" spans="2:8" ht="16.5" x14ac:dyDescent="0.3">
      <c r="B62" s="24"/>
      <c r="C62" s="20"/>
      <c r="D62" s="22"/>
      <c r="E62" s="22"/>
      <c r="F62" s="22"/>
      <c r="G62" s="22"/>
      <c r="H62" s="22"/>
    </row>
    <row r="63" spans="2:8" ht="16.5" x14ac:dyDescent="0.3">
      <c r="B63" s="24"/>
      <c r="C63" s="20"/>
      <c r="D63" s="22"/>
      <c r="E63" s="22"/>
      <c r="F63" s="22"/>
      <c r="G63" s="22"/>
      <c r="H63" s="22"/>
    </row>
    <row r="64" spans="2:8" ht="16.5" x14ac:dyDescent="0.3">
      <c r="B64" s="24"/>
      <c r="C64" s="20"/>
      <c r="D64" s="22"/>
      <c r="E64" s="22"/>
      <c r="F64" s="22"/>
      <c r="G64" s="22"/>
      <c r="H64" s="22"/>
    </row>
    <row r="65" spans="2:8" ht="16.5" x14ac:dyDescent="0.3">
      <c r="B65" s="24"/>
      <c r="C65" s="20"/>
      <c r="D65" s="22"/>
      <c r="E65" s="22"/>
      <c r="F65" s="22"/>
      <c r="G65" s="22"/>
      <c r="H65" s="22"/>
    </row>
    <row r="66" spans="2:8" ht="16.5" x14ac:dyDescent="0.3">
      <c r="B66" s="24"/>
      <c r="C66" s="20"/>
      <c r="D66" s="22"/>
      <c r="E66" s="22"/>
      <c r="F66" s="22"/>
      <c r="G66" s="22"/>
      <c r="H66" s="22"/>
    </row>
    <row r="67" spans="2:8" ht="16.5" x14ac:dyDescent="0.3">
      <c r="B67" s="24"/>
      <c r="C67" s="20"/>
      <c r="D67" s="22"/>
      <c r="E67" s="22"/>
      <c r="F67" s="22"/>
      <c r="G67" s="22"/>
      <c r="H67" s="22"/>
    </row>
    <row r="68" spans="2:8" ht="16.5" x14ac:dyDescent="0.3">
      <c r="B68" s="24"/>
      <c r="C68" s="20"/>
      <c r="D68" s="22"/>
      <c r="E68" s="22"/>
      <c r="F68" s="22"/>
      <c r="G68" s="22"/>
      <c r="H68" s="22"/>
    </row>
    <row r="69" spans="2:8" ht="16.5" x14ac:dyDescent="0.3">
      <c r="B69" s="24"/>
      <c r="C69" s="20"/>
      <c r="D69" s="22"/>
      <c r="E69" s="22"/>
      <c r="F69" s="22"/>
      <c r="G69" s="22"/>
      <c r="H69" s="22"/>
    </row>
    <row r="70" spans="2:8" ht="16.5" x14ac:dyDescent="0.3">
      <c r="B70" s="24"/>
      <c r="C70" s="20"/>
      <c r="D70" s="22"/>
      <c r="E70" s="22"/>
      <c r="F70" s="22"/>
      <c r="G70" s="22"/>
      <c r="H70" s="22"/>
    </row>
    <row r="71" spans="2:8" ht="16.5" x14ac:dyDescent="0.3">
      <c r="B71" s="24"/>
      <c r="C71" s="20"/>
      <c r="D71" s="22"/>
      <c r="E71" s="22"/>
      <c r="F71" s="22"/>
      <c r="G71" s="22"/>
      <c r="H71" s="22"/>
    </row>
    <row r="72" spans="2:8" ht="16.5" x14ac:dyDescent="0.3">
      <c r="B72" s="24"/>
      <c r="C72" s="20"/>
      <c r="D72" s="22"/>
      <c r="E72" s="22"/>
      <c r="F72" s="22"/>
      <c r="G72" s="22"/>
      <c r="H72" s="22"/>
    </row>
    <row r="73" spans="2:8" x14ac:dyDescent="0.25">
      <c r="B73" s="22"/>
      <c r="C73" s="22"/>
      <c r="D73" s="22"/>
      <c r="E73" s="22"/>
      <c r="F73" s="22"/>
      <c r="G73" s="22"/>
      <c r="H73" s="22"/>
    </row>
  </sheetData>
  <sortState ref="B23:M33">
    <sortCondition ref="B23"/>
  </sortState>
  <mergeCells count="7">
    <mergeCell ref="B2:I2"/>
    <mergeCell ref="B21:I21"/>
    <mergeCell ref="B6:I6"/>
    <mergeCell ref="B4:B5"/>
    <mergeCell ref="C4:E4"/>
    <mergeCell ref="F4:H4"/>
    <mergeCell ref="I4:I5"/>
  </mergeCells>
  <pageMargins left="0.39370078740157483" right="0.39370078740157483" top="0.39370078740157483" bottom="0.39370078740157483" header="0.19685039370078741" footer="0.19685039370078741"/>
  <pageSetup paperSize="9" scale="66" orientation="landscape" r:id="rId1"/>
  <headerFooter>
    <oddHeader>&amp;LAgencija za osiguranje u BiH&amp;CStatistika tržišta osiguranja&amp;RMjesečno izvješće</oddHeader>
    <oddFooter>&amp;CU izvješće su uključeni podatci zaključno s 31.10.2016. godine.</oddFooter>
  </headerFooter>
  <ignoredErrors>
    <ignoredError sqref="E20 E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Tržišni udjeli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2020-11-17T10:04:52Z</dcterms:modified>
</cp:coreProperties>
</file>