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_{40BCB441-DEC1-4F8E-987D-9B4284412C34}" xr6:coauthVersionLast="45" xr6:coauthVersionMax="45" xr10:uidLastSave="{00000000-0000-0000-0000-000000000000}"/>
  <bookViews>
    <workbookView xWindow="-108" yWindow="-108" windowWidth="23256" windowHeight="12576" tabRatio="542" xr2:uid="{00000000-000D-0000-FFFF-FFFF00000000}"/>
  </bookViews>
  <sheets>
    <sheet name="FBiH i RS" sheetId="1" r:id="rId1"/>
  </sheets>
  <calcPr calcId="181029"/>
</workbook>
</file>

<file path=xl/calcChain.xml><?xml version="1.0" encoding="utf-8"?>
<calcChain xmlns="http://schemas.openxmlformats.org/spreadsheetml/2006/main">
  <c r="C36" i="1" l="1"/>
  <c r="E20" i="1" l="1"/>
  <c r="D36" i="1" l="1"/>
  <c r="F36" i="1" l="1"/>
  <c r="E36" i="1"/>
  <c r="E37" i="1" s="1"/>
  <c r="F20" i="1"/>
  <c r="F37" i="1" l="1"/>
  <c r="D20" i="1"/>
  <c r="C20" i="1"/>
  <c r="D37" i="1" l="1"/>
  <c r="C37" i="1"/>
</calcChain>
</file>

<file path=xl/sharedStrings.xml><?xml version="1.0" encoding="utf-8"?>
<sst xmlns="http://schemas.openxmlformats.org/spreadsheetml/2006/main" count="53" uniqueCount="46">
  <si>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</si>
  <si>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</si>
  <si>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</si>
  <si>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</si>
  <si>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</si>
  <si>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</si>
  <si>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</si>
  <si>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</si>
  <si>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</si>
  <si>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</si>
  <si>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</si>
  <si>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</si>
  <si>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</si>
  <si>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</si>
  <si>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</si>
  <si>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</si>
  <si>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</si>
  <si>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</si>
  <si>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</si>
  <si>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</si>
  <si>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</si>
  <si>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</si>
  <si>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</si>
  <si>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</si>
  <si>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</si>
  <si>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</si>
  <si>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</si>
  <si>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</si>
  <si>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III K 2015.*</t>
  </si>
  <si>
    <t>III K 2016.**</t>
  </si>
  <si>
    <t>SAS - Super P osiguranje a.d.******</t>
  </si>
  <si>
    <t>Atos osiguranje a.d.****</t>
  </si>
  <si>
    <t>Euros osiguranje a.d.*****</t>
  </si>
  <si>
    <t>Wiener osiguranje a.d.*******</t>
  </si>
  <si>
    <t>-</t>
  </si>
  <si>
    <t>Central osiguranje d.d.***</t>
  </si>
  <si>
    <t>Društva sa sjedištem u FBiH</t>
  </si>
  <si>
    <t>Osiguravajuće društvo</t>
  </si>
  <si>
    <t>*Podatci se odnose na razdoblje od 01.01. do 30.09.2015. godine.</t>
  </si>
  <si>
    <t>**Podatci se odnose na razdoblje od 01.01. do 30.09.2016.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</si>
  <si>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</si>
  <si>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</si>
  <si>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</si>
  <si>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</si>
  <si>
    <t>*******Od 01.12.2014. godine Jahorina osiguranje a.d. promijenilo je naziv u Wiener osiguranje a.d.</t>
  </si>
  <si>
    <t>Bruto plaćene štete po osiguravajućim društvima za treći kvartal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</si>
</sst>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31">
    <xf numFmtId="0" fontId="0" fillId="0" borderId="0"/>
    <xf numFmtId="0" fontId="1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3" fontId="0" fillId="0" borderId="0" xfId="0" applyNumberFormat="1" applyBorder="1"/>
    <xf numFmtId="0" fontId="0" fillId="0" borderId="6" xfId="0" applyBorder="1"/>
    <xf numFmtId="0" fontId="8" fillId="0" borderId="6" xfId="0" applyFont="1" applyBorder="1"/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9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9" fillId="0" borderId="0" xfId="0" applyNumberFormat="1" applyFont="1" applyBorder="1"/>
    <xf numFmtId="0" fontId="10" fillId="2" borderId="6" xfId="0" applyFont="1" applyFill="1" applyBorder="1" applyAlignment="1">
      <alignment horizontal="right" wrapText="1"/>
    </xf>
    <xf numFmtId="0" fontId="12" fillId="0" borderId="6" xfId="0" applyFont="1" applyBorder="1"/>
    <xf numFmtId="0" fontId="11" fillId="3" borderId="7" xfId="0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3" fontId="14" fillId="0" borderId="0" xfId="0" applyNumberFormat="1" applyFont="1" applyBorder="1" applyAlignment="1">
      <alignment horizontal="right" wrapText="1"/>
    </xf>
    <xf numFmtId="0" fontId="6" fillId="2" borderId="9" xfId="0" applyFont="1" applyFill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3" fontId="8" fillId="0" borderId="0" xfId="0" applyNumberFormat="1" applyFont="1" applyFill="1" applyBorder="1"/>
    <xf numFmtId="3" fontId="0" fillId="0" borderId="0" xfId="0" applyNumberFormat="1" applyFont="1" applyFill="1" applyBorder="1"/>
    <xf numFmtId="3" fontId="18" fillId="2" borderId="1" xfId="0" applyNumberFormat="1" applyFont="1" applyFill="1" applyBorder="1"/>
    <xf numFmtId="3" fontId="0" fillId="0" borderId="1" xfId="0" applyNumberFormat="1" applyFont="1" applyBorder="1" applyAlignment="1">
      <alignment horizontal="right" wrapText="1"/>
    </xf>
    <xf numFmtId="3" fontId="0" fillId="0" borderId="1" xfId="0" applyNumberFormat="1" applyFont="1" applyBorder="1"/>
    <xf numFmtId="3" fontId="17" fillId="0" borderId="0" xfId="0" applyNumberFormat="1" applyFont="1" applyBorder="1" applyAlignment="1">
      <alignment horizontal="right" wrapText="1"/>
    </xf>
    <xf numFmtId="3" fontId="0" fillId="0" borderId="4" xfId="0" applyNumberFormat="1" applyFont="1" applyBorder="1"/>
    <xf numFmtId="3" fontId="6" fillId="3" borderId="10" xfId="0" applyNumberFormat="1" applyFont="1" applyFill="1" applyBorder="1"/>
    <xf numFmtId="3" fontId="0" fillId="0" borderId="1" xfId="0" applyNumberFormat="1" applyFont="1" applyFill="1" applyBorder="1"/>
    <xf numFmtId="0" fontId="21" fillId="0" borderId="0" xfId="13" applyFont="1"/>
    <xf numFmtId="0" fontId="19" fillId="0" borderId="0" xfId="13" applyFont="1"/>
    <xf numFmtId="0" fontId="22" fillId="0" borderId="0" xfId="5" applyFont="1" applyFill="1" applyBorder="1" applyAlignment="1">
      <alignment horizontal="left"/>
    </xf>
    <xf numFmtId="3" fontId="0" fillId="0" borderId="1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 wrapText="1"/>
    </xf>
    <xf numFmtId="3" fontId="24" fillId="2" borderId="9" xfId="0" applyNumberFormat="1" applyFont="1" applyFill="1" applyBorder="1"/>
    <xf numFmtId="3" fontId="24" fillId="2" borderId="1" xfId="0" applyNumberFormat="1" applyFont="1" applyFill="1" applyBorder="1"/>
    <xf numFmtId="3" fontId="0" fillId="0" borderId="9" xfId="0" applyNumberFormat="1" applyFont="1" applyFill="1" applyBorder="1"/>
    <xf numFmtId="3" fontId="0" fillId="0" borderId="9" xfId="0" applyNumberFormat="1" applyFont="1" applyBorder="1"/>
    <xf numFmtId="0" fontId="0" fillId="0" borderId="0" xfId="0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0" fontId="19" fillId="0" borderId="6" xfId="0" applyFont="1" applyBorder="1"/>
    <xf numFmtId="0" fontId="19" fillId="0" borderId="6" xfId="13" applyFont="1" applyBorder="1" applyAlignment="1">
      <alignment horizontal="justify" vertical="center"/>
    </xf>
    <xf numFmtId="0" fontId="19" fillId="0" borderId="6" xfId="0" applyFont="1" applyBorder="1" applyAlignment="1">
      <alignment wrapText="1"/>
    </xf>
    <xf numFmtId="3" fontId="6" fillId="3" borderId="8" xfId="0" applyNumberFormat="1" applyFont="1" applyFill="1" applyBorder="1"/>
    <xf numFmtId="3" fontId="23" fillId="0" borderId="0" xfId="6" applyNumberFormat="1" applyFont="1" applyFill="1" applyBorder="1" applyAlignment="1">
      <alignment horizontal="right" vertical="center"/>
    </xf>
    <xf numFmtId="0" fontId="23" fillId="0" borderId="0" xfId="5" applyFont="1" applyFill="1" applyBorder="1" applyAlignment="1">
      <alignment horizontal="left" vertical="center" indent="1"/>
    </xf>
    <xf numFmtId="0" fontId="0" fillId="0" borderId="1" xfId="0" applyFont="1" applyBorder="1"/>
    <xf numFmtId="3" fontId="0" fillId="0" borderId="9" xfId="0" applyNumberFormat="1" applyFont="1" applyFill="1" applyBorder="1"/>
    <xf numFmtId="3" fontId="0" fillId="0" borderId="1" xfId="0" applyNumberFormat="1" applyFont="1" applyBorder="1"/>
    <xf numFmtId="3" fontId="0" fillId="0" borderId="9" xfId="0" applyNumberFormat="1" applyFont="1" applyBorder="1"/>
    <xf numFmtId="3" fontId="24" fillId="2" borderId="1" xfId="0" applyNumberFormat="1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</cellXfs>
  <cellStyles count="31">
    <cellStyle name="Normal 2" xfId="2" xr:uid="{00000000-0005-0000-0000-000001000000}"/>
    <cellStyle name="Normal 2 2" xfId="14" xr:uid="{00000000-0005-0000-0000-000002000000}"/>
    <cellStyle name="Normal 2 3" xfId="27" xr:uid="{00000000-0005-0000-0000-000003000000}"/>
    <cellStyle name="Normal 3" xfId="10" xr:uid="{00000000-0005-0000-0000-000004000000}"/>
    <cellStyle name="Normal 3 2" xfId="16" xr:uid="{00000000-0005-0000-0000-000005000000}"/>
    <cellStyle name="Normal 3 3" xfId="29" xr:uid="{00000000-0005-0000-0000-000006000000}"/>
    <cellStyle name="Normal 4" xfId="12" xr:uid="{00000000-0005-0000-0000-000007000000}"/>
    <cellStyle name="Normal 5" xfId="19" xr:uid="{00000000-0005-0000-0000-000008000000}"/>
    <cellStyle name="Normal 6" xfId="24" xr:uid="{00000000-0005-0000-0000-000009000000}"/>
    <cellStyle name="Normal_Pokazatelji poslovanja drustava u FBiH i RS" xfId="13" xr:uid="{00000000-0005-0000-0000-00000A000000}"/>
    <cellStyle name="Normalno" xfId="0" builtinId="0"/>
    <cellStyle name="Normalno 2" xfId="3" xr:uid="{00000000-0005-0000-0000-00000B000000}"/>
    <cellStyle name="Normalno 2 2" xfId="22" xr:uid="{00000000-0005-0000-0000-00000C000000}"/>
    <cellStyle name="Normalno 3" xfId="4" xr:uid="{00000000-0005-0000-0000-00000D000000}"/>
    <cellStyle name="Obično 2" xfId="5" xr:uid="{00000000-0005-0000-0000-00000E000000}"/>
    <cellStyle name="Obično 2 2" xfId="6" xr:uid="{00000000-0005-0000-0000-00000F000000}"/>
    <cellStyle name="Obično 3" xfId="1" xr:uid="{00000000-0005-0000-0000-000010000000}"/>
    <cellStyle name="Obično 3 2" xfId="7" xr:uid="{00000000-0005-0000-0000-000011000000}"/>
    <cellStyle name="Obično 3 2 2" xfId="17" xr:uid="{00000000-0005-0000-0000-000012000000}"/>
    <cellStyle name="Obično 3 2 3" xfId="28" xr:uid="{00000000-0005-0000-0000-000013000000}"/>
    <cellStyle name="Obično 3 3" xfId="11" xr:uid="{00000000-0005-0000-0000-000014000000}"/>
    <cellStyle name="Obično 3 3 2" xfId="30" xr:uid="{00000000-0005-0000-0000-000015000000}"/>
    <cellStyle name="Obično 3 4" xfId="15" xr:uid="{00000000-0005-0000-0000-000016000000}"/>
    <cellStyle name="Obično 3 5" xfId="20" xr:uid="{00000000-0005-0000-0000-000017000000}"/>
    <cellStyle name="Obično 3 6" xfId="25" xr:uid="{00000000-0005-0000-0000-000018000000}"/>
    <cellStyle name="Obično 4" xfId="8" xr:uid="{00000000-0005-0000-0000-000019000000}"/>
    <cellStyle name="Obično 4 2" xfId="23" xr:uid="{00000000-0005-0000-0000-00001A000000}"/>
    <cellStyle name="Obično_12a Izvjestaji drustava za osiguranje" xfId="9" xr:uid="{00000000-0005-0000-0000-00001B000000}"/>
    <cellStyle name="Percent 2" xfId="18" xr:uid="{00000000-0005-0000-0000-00001C000000}"/>
    <cellStyle name="Percent 3" xfId="21" xr:uid="{00000000-0005-0000-0000-00001D000000}"/>
    <cellStyle name="Percent 4" xfId="26" xr:uid="{00000000-0005-0000-0000-00001E000000}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showGridLines="0" tabSelected="1" showRuler="0" view="pageLayout" zoomScaleNormal="100" workbookViewId="0">
      <selection activeCell="B2" sqref="B2:F2"/>
    </sheetView>
  </sheetViews>
  <sheetFormatPr defaultRowHeight="14.4" x14ac:dyDescent="0.3"/>
  <cols>
    <col min="1" max="1" width="3.109375" customWidth="1"/>
    <col min="2" max="2" width="33.6640625" customWidth="1"/>
    <col min="3" max="3" width="11.109375" customWidth="1"/>
    <col min="4" max="4" width="17" customWidth="1"/>
    <col min="5" max="5" width="11.109375" customWidth="1"/>
    <col min="6" max="6" width="17" customWidth="1"/>
    <col min="7" max="9" width="9.109375" customWidth="1"/>
    <col min="10" max="10" width="10.109375" customWidth="1"/>
    <col min="11" max="11" width="13.109375" customWidth="1"/>
  </cols>
  <sheetData>
    <row r="2" spans="2:12" ht="15.75" customHeight="1" x14ac:dyDescent="0.3">
      <c r="B2" s="57" t="s">
        <v>45</v>
      </c>
      <c r="C2" s="58"/>
      <c r="D2" s="58"/>
      <c r="E2" s="58"/>
      <c r="F2" s="59"/>
    </row>
    <row r="3" spans="2:12" ht="15" thickBot="1" x14ac:dyDescent="0.35"/>
    <row r="4" spans="2:12" ht="15" customHeight="1" x14ac:dyDescent="0.3">
      <c r="B4" s="54" t="s">
        <v>37</v>
      </c>
      <c r="C4" s="56" t="s">
        <v>28</v>
      </c>
      <c r="D4" s="56"/>
      <c r="E4" s="66" t="s">
        <v>29</v>
      </c>
      <c r="F4" s="67"/>
    </row>
    <row r="5" spans="2:12" x14ac:dyDescent="0.3">
      <c r="B5" s="55"/>
      <c r="C5" s="4" t="s">
        <v>4</v>
      </c>
      <c r="D5" s="4" t="s">
        <v>5</v>
      </c>
      <c r="E5" s="4" t="s">
        <v>4</v>
      </c>
      <c r="F5" s="17" t="s">
        <v>5</v>
      </c>
    </row>
    <row r="6" spans="2:12" x14ac:dyDescent="0.3">
      <c r="B6" s="60" t="s">
        <v>36</v>
      </c>
      <c r="C6" s="61"/>
      <c r="D6" s="61"/>
      <c r="E6" s="61"/>
      <c r="F6" s="62"/>
    </row>
    <row r="7" spans="2:12" x14ac:dyDescent="0.3">
      <c r="B7" s="2" t="s">
        <v>6</v>
      </c>
      <c r="C7" s="68">
        <v>2588</v>
      </c>
      <c r="D7" s="25">
        <v>4713261</v>
      </c>
      <c r="E7" s="28">
        <v>3074</v>
      </c>
      <c r="F7" s="35">
        <v>6340574.2300000004</v>
      </c>
      <c r="G7" s="16"/>
      <c r="H7" s="48"/>
      <c r="I7" s="47"/>
      <c r="J7" s="42"/>
      <c r="K7" s="48"/>
      <c r="L7" s="47"/>
    </row>
    <row r="8" spans="2:12" x14ac:dyDescent="0.3">
      <c r="B8" s="3" t="s">
        <v>25</v>
      </c>
      <c r="C8" s="68">
        <v>9785</v>
      </c>
      <c r="D8" s="25">
        <v>15313606</v>
      </c>
      <c r="E8" s="28">
        <v>10157</v>
      </c>
      <c r="F8" s="35">
        <v>14772248.029999999</v>
      </c>
      <c r="G8" s="16"/>
      <c r="H8" s="48"/>
      <c r="I8" s="47"/>
      <c r="J8" s="42"/>
      <c r="K8" s="48"/>
      <c r="L8" s="47"/>
    </row>
    <row r="9" spans="2:12" x14ac:dyDescent="0.3">
      <c r="B9" s="2" t="s">
        <v>7</v>
      </c>
      <c r="C9" s="68">
        <v>1502</v>
      </c>
      <c r="D9" s="25">
        <v>3132558</v>
      </c>
      <c r="E9" s="28">
        <v>1816</v>
      </c>
      <c r="F9" s="35">
        <v>3888176.2199999997</v>
      </c>
      <c r="G9" s="16"/>
      <c r="H9" s="48"/>
      <c r="I9" s="47"/>
      <c r="J9" s="42"/>
      <c r="K9" s="48"/>
      <c r="L9" s="47"/>
    </row>
    <row r="10" spans="2:12" x14ac:dyDescent="0.3">
      <c r="B10" s="2" t="s">
        <v>35</v>
      </c>
      <c r="C10" s="69" t="s">
        <v>34</v>
      </c>
      <c r="D10" s="25" t="s">
        <v>34</v>
      </c>
      <c r="E10" s="28">
        <v>12</v>
      </c>
      <c r="F10" s="35">
        <v>13319</v>
      </c>
      <c r="G10" s="16"/>
      <c r="H10" s="48"/>
      <c r="I10" s="47"/>
      <c r="J10" s="42"/>
      <c r="K10" s="48"/>
      <c r="L10" s="47"/>
    </row>
    <row r="11" spans="2:12" x14ac:dyDescent="0.3">
      <c r="B11" s="2" t="s">
        <v>8</v>
      </c>
      <c r="C11" s="68">
        <v>5294</v>
      </c>
      <c r="D11" s="25">
        <v>13714607</v>
      </c>
      <c r="E11" s="28">
        <v>5015</v>
      </c>
      <c r="F11" s="35">
        <v>12103282.539999999</v>
      </c>
      <c r="G11" s="16"/>
      <c r="H11" s="48"/>
      <c r="I11" s="47"/>
      <c r="J11" s="47"/>
      <c r="K11" s="48"/>
      <c r="L11" s="47"/>
    </row>
    <row r="12" spans="2:12" x14ac:dyDescent="0.3">
      <c r="B12" s="2" t="s">
        <v>9</v>
      </c>
      <c r="C12" s="68">
        <v>8105</v>
      </c>
      <c r="D12" s="25">
        <v>14811561</v>
      </c>
      <c r="E12" s="28">
        <v>8627</v>
      </c>
      <c r="F12" s="35">
        <v>15971269.046899999</v>
      </c>
      <c r="G12" s="16"/>
      <c r="H12" s="48"/>
      <c r="I12" s="47"/>
      <c r="J12" s="42"/>
      <c r="K12" s="48"/>
      <c r="L12" s="47"/>
    </row>
    <row r="13" spans="2:12" x14ac:dyDescent="0.3">
      <c r="B13" s="2" t="s">
        <v>10</v>
      </c>
      <c r="C13" s="68">
        <v>2102</v>
      </c>
      <c r="D13" s="25">
        <v>10474543</v>
      </c>
      <c r="E13" s="28">
        <v>2688</v>
      </c>
      <c r="F13" s="35">
        <v>12097264.899999991</v>
      </c>
      <c r="G13" s="16"/>
      <c r="H13" s="48"/>
      <c r="I13" s="47"/>
      <c r="J13" s="42"/>
      <c r="K13" s="48"/>
      <c r="L13" s="47"/>
    </row>
    <row r="14" spans="2:12" x14ac:dyDescent="0.3">
      <c r="B14" s="2" t="s">
        <v>11</v>
      </c>
      <c r="C14" s="68">
        <v>990</v>
      </c>
      <c r="D14" s="25">
        <v>3050223</v>
      </c>
      <c r="E14" s="28">
        <v>1077</v>
      </c>
      <c r="F14" s="35">
        <v>4386196.9000000022</v>
      </c>
      <c r="G14" s="16"/>
      <c r="H14" s="48"/>
      <c r="I14" s="47"/>
      <c r="J14" s="47"/>
      <c r="K14" s="48"/>
      <c r="L14" s="47"/>
    </row>
    <row r="15" spans="2:12" x14ac:dyDescent="0.3">
      <c r="B15" s="2" t="s">
        <v>26</v>
      </c>
      <c r="C15" s="68">
        <v>10227</v>
      </c>
      <c r="D15" s="25">
        <v>21506699</v>
      </c>
      <c r="E15" s="28">
        <v>10946</v>
      </c>
      <c r="F15" s="35">
        <v>23135844.789999999</v>
      </c>
      <c r="G15" s="16"/>
      <c r="H15" s="48"/>
      <c r="I15" s="47"/>
      <c r="J15" s="42"/>
      <c r="K15" s="48"/>
      <c r="L15" s="47"/>
    </row>
    <row r="16" spans="2:12" x14ac:dyDescent="0.3">
      <c r="B16" s="2" t="s">
        <v>12</v>
      </c>
      <c r="C16" s="68">
        <v>6574</v>
      </c>
      <c r="D16" s="25">
        <v>13273079</v>
      </c>
      <c r="E16" s="28">
        <v>6904</v>
      </c>
      <c r="F16" s="35">
        <v>10912113.459999997</v>
      </c>
      <c r="G16" s="16"/>
      <c r="H16" s="48"/>
      <c r="I16" s="47"/>
      <c r="J16" s="47"/>
      <c r="K16" s="48"/>
      <c r="L16" s="47"/>
    </row>
    <row r="17" spans="2:17" x14ac:dyDescent="0.3">
      <c r="B17" s="2" t="s">
        <v>13</v>
      </c>
      <c r="C17" s="68">
        <v>6755</v>
      </c>
      <c r="D17" s="25">
        <v>11959299</v>
      </c>
      <c r="E17" s="28">
        <v>8318</v>
      </c>
      <c r="F17" s="35">
        <v>16922131.229999993</v>
      </c>
      <c r="G17" s="16"/>
      <c r="H17" s="48"/>
      <c r="I17" s="47"/>
      <c r="J17" s="47"/>
      <c r="K17" s="48"/>
      <c r="L17" s="47"/>
    </row>
    <row r="18" spans="2:17" x14ac:dyDescent="0.3">
      <c r="B18" s="2" t="s">
        <v>14</v>
      </c>
      <c r="C18" s="68">
        <v>4079</v>
      </c>
      <c r="D18" s="25">
        <v>7705316</v>
      </c>
      <c r="E18" s="28">
        <v>3871</v>
      </c>
      <c r="F18" s="35">
        <v>8065490.1300000008</v>
      </c>
      <c r="G18" s="16"/>
      <c r="H18" s="48"/>
      <c r="I18" s="47"/>
      <c r="J18" s="42"/>
      <c r="K18" s="48"/>
      <c r="L18" s="47"/>
    </row>
    <row r="19" spans="2:17" x14ac:dyDescent="0.3">
      <c r="B19" s="2" t="s">
        <v>15</v>
      </c>
      <c r="C19" s="68">
        <v>2053</v>
      </c>
      <c r="D19" s="25">
        <v>4600511</v>
      </c>
      <c r="E19" s="28">
        <v>2103</v>
      </c>
      <c r="F19" s="35">
        <v>4920370.7699999996</v>
      </c>
      <c r="G19" s="16"/>
      <c r="H19" s="48"/>
      <c r="I19" s="47"/>
      <c r="J19" s="42"/>
      <c r="K19" s="48"/>
      <c r="L19" s="47"/>
    </row>
    <row r="20" spans="2:17" ht="31.5" customHeight="1" x14ac:dyDescent="0.3">
      <c r="B20" s="12" t="s">
        <v>3</v>
      </c>
      <c r="C20" s="37">
        <f>SUM(C7:C19)</f>
        <v>60054</v>
      </c>
      <c r="D20" s="37">
        <f>SUM(D7:D19)</f>
        <v>124255263</v>
      </c>
      <c r="E20" s="37">
        <f>SUM(E7:E19)</f>
        <v>64608</v>
      </c>
      <c r="F20" s="36">
        <f>SUM(F7:F19)</f>
        <v>133528281.24689996</v>
      </c>
      <c r="G20" s="1"/>
      <c r="H20" s="41"/>
      <c r="I20" s="41"/>
      <c r="J20" s="40"/>
      <c r="K20" s="40"/>
      <c r="L20" s="40"/>
    </row>
    <row r="21" spans="2:17" x14ac:dyDescent="0.3">
      <c r="B21" s="63" t="s">
        <v>2</v>
      </c>
      <c r="C21" s="64"/>
      <c r="D21" s="64"/>
      <c r="E21" s="64"/>
      <c r="F21" s="65"/>
      <c r="H21" s="22"/>
      <c r="I21" s="40"/>
      <c r="J21" s="40"/>
      <c r="K21" s="40"/>
      <c r="L21" s="40"/>
    </row>
    <row r="22" spans="2:17" x14ac:dyDescent="0.3">
      <c r="B22" s="13" t="s">
        <v>23</v>
      </c>
      <c r="C22" s="49">
        <v>566</v>
      </c>
      <c r="D22" s="30">
        <v>1254240.81</v>
      </c>
      <c r="E22" s="49">
        <v>785</v>
      </c>
      <c r="F22" s="38">
        <v>1752347.88</v>
      </c>
      <c r="G22" s="19"/>
      <c r="H22" s="48"/>
      <c r="I22" s="47"/>
      <c r="J22" s="40"/>
      <c r="K22" s="48"/>
      <c r="L22" s="47"/>
      <c r="M22" s="47"/>
      <c r="N22" s="47"/>
      <c r="O22" s="47"/>
      <c r="P22" s="47"/>
      <c r="Q22" s="47"/>
    </row>
    <row r="23" spans="2:17" x14ac:dyDescent="0.3">
      <c r="B23" s="43" t="s">
        <v>31</v>
      </c>
      <c r="C23" s="51">
        <v>1476</v>
      </c>
      <c r="D23" s="26">
        <v>2987291.77</v>
      </c>
      <c r="E23" s="51">
        <v>1078</v>
      </c>
      <c r="F23" s="39">
        <v>2508512.4900000002</v>
      </c>
      <c r="G23" s="18"/>
      <c r="H23" s="48"/>
      <c r="I23" s="47"/>
      <c r="J23" s="40"/>
      <c r="K23" s="48"/>
      <c r="L23" s="47"/>
      <c r="M23" s="47"/>
      <c r="N23" s="47"/>
      <c r="O23" s="47"/>
      <c r="P23" s="47"/>
      <c r="Q23" s="47"/>
    </row>
    <row r="24" spans="2:17" x14ac:dyDescent="0.3">
      <c r="B24" s="43" t="s">
        <v>24</v>
      </c>
      <c r="C24" s="51">
        <v>1423</v>
      </c>
      <c r="D24" s="51">
        <v>3590020.38</v>
      </c>
      <c r="E24" s="51">
        <v>1542</v>
      </c>
      <c r="F24" s="52">
        <v>4045126.14</v>
      </c>
      <c r="G24" s="18"/>
      <c r="H24" s="48"/>
      <c r="I24" s="47"/>
      <c r="J24" s="40"/>
      <c r="K24" s="48"/>
      <c r="L24" s="47"/>
      <c r="M24" s="47"/>
      <c r="N24" s="47"/>
      <c r="O24" s="47"/>
      <c r="P24" s="47"/>
      <c r="Q24" s="47"/>
    </row>
    <row r="25" spans="2:17" x14ac:dyDescent="0.3">
      <c r="B25" s="43" t="s">
        <v>16</v>
      </c>
      <c r="C25" s="51">
        <v>1925</v>
      </c>
      <c r="D25" s="51">
        <v>4909950.4000000004</v>
      </c>
      <c r="E25" s="51">
        <v>2177</v>
      </c>
      <c r="F25" s="52">
        <v>5435579.3399999999</v>
      </c>
      <c r="G25" s="18"/>
      <c r="H25" s="48"/>
      <c r="I25" s="47"/>
      <c r="J25" s="40"/>
      <c r="K25" s="48"/>
      <c r="L25" s="47"/>
      <c r="M25" s="47"/>
      <c r="N25" s="47"/>
      <c r="O25" s="47"/>
      <c r="P25" s="47"/>
      <c r="Q25" s="47"/>
    </row>
    <row r="26" spans="2:17" x14ac:dyDescent="0.3">
      <c r="B26" s="43" t="s">
        <v>18</v>
      </c>
      <c r="C26" s="51">
        <v>2939</v>
      </c>
      <c r="D26" s="51">
        <v>5464715.9899999993</v>
      </c>
      <c r="E26" s="51">
        <v>2867</v>
      </c>
      <c r="F26" s="52">
        <v>5526066.8500000006</v>
      </c>
      <c r="G26" s="18"/>
      <c r="H26" s="48"/>
      <c r="I26" s="47"/>
      <c r="J26" s="40"/>
      <c r="K26" s="48"/>
      <c r="L26" s="47"/>
      <c r="M26" s="47"/>
      <c r="N26" s="47"/>
      <c r="O26" s="47"/>
      <c r="P26" s="47"/>
      <c r="Q26" s="47"/>
    </row>
    <row r="27" spans="2:17" x14ac:dyDescent="0.3">
      <c r="B27" s="43" t="s">
        <v>32</v>
      </c>
      <c r="C27" s="34" t="s">
        <v>34</v>
      </c>
      <c r="D27" s="34" t="s">
        <v>34</v>
      </c>
      <c r="E27" s="51">
        <v>42</v>
      </c>
      <c r="F27" s="52">
        <v>85354.92</v>
      </c>
      <c r="G27" s="18"/>
      <c r="H27" s="48"/>
      <c r="I27" s="47"/>
      <c r="J27" s="40"/>
      <c r="K27" s="48"/>
      <c r="L27" s="47"/>
      <c r="M27" s="47"/>
      <c r="N27" s="47"/>
      <c r="O27" s="47"/>
      <c r="P27" s="47"/>
      <c r="Q27" s="47"/>
    </row>
    <row r="28" spans="2:17" x14ac:dyDescent="0.3">
      <c r="B28" s="43" t="s">
        <v>27</v>
      </c>
      <c r="C28" s="51">
        <v>190</v>
      </c>
      <c r="D28" s="51">
        <v>325821.75</v>
      </c>
      <c r="E28" s="51">
        <v>342</v>
      </c>
      <c r="F28" s="52">
        <v>954652.11</v>
      </c>
      <c r="G28" s="18"/>
      <c r="H28" s="48"/>
      <c r="I28" s="47"/>
      <c r="J28" s="40"/>
      <c r="K28" s="48"/>
      <c r="L28" s="47"/>
      <c r="M28" s="47"/>
      <c r="N28" s="47"/>
      <c r="O28" s="47"/>
      <c r="P28" s="47"/>
      <c r="Q28" s="47"/>
    </row>
    <row r="29" spans="2:17" x14ac:dyDescent="0.3">
      <c r="B29" s="43" t="s">
        <v>17</v>
      </c>
      <c r="C29" s="51">
        <v>717</v>
      </c>
      <c r="D29" s="30">
        <v>3930471.83</v>
      </c>
      <c r="E29" s="51">
        <v>875</v>
      </c>
      <c r="F29" s="50">
        <v>4752498.3099999996</v>
      </c>
      <c r="G29" s="18"/>
      <c r="H29" s="9"/>
    </row>
    <row r="30" spans="2:17" x14ac:dyDescent="0.3">
      <c r="B30" s="43" t="s">
        <v>19</v>
      </c>
      <c r="C30" s="51">
        <v>1015</v>
      </c>
      <c r="D30" s="51">
        <v>2439586.0699999998</v>
      </c>
      <c r="E30" s="49">
        <v>680</v>
      </c>
      <c r="F30" s="52">
        <v>2153220.98</v>
      </c>
      <c r="G30" s="18"/>
      <c r="H30" s="9"/>
    </row>
    <row r="31" spans="2:17" x14ac:dyDescent="0.3">
      <c r="B31" s="43" t="s">
        <v>20</v>
      </c>
      <c r="C31" s="49">
        <v>648</v>
      </c>
      <c r="D31" s="30">
        <v>1059521.8899999999</v>
      </c>
      <c r="E31" s="49">
        <v>847</v>
      </c>
      <c r="F31" s="50">
        <v>2390343.71</v>
      </c>
      <c r="G31" s="19"/>
      <c r="H31" s="23"/>
    </row>
    <row r="32" spans="2:17" x14ac:dyDescent="0.3">
      <c r="B32" s="43" t="s">
        <v>21</v>
      </c>
      <c r="C32" s="49">
        <v>911</v>
      </c>
      <c r="D32" s="30">
        <v>2384823.7599999998</v>
      </c>
      <c r="E32" s="49">
        <v>885</v>
      </c>
      <c r="F32" s="50">
        <v>2950004.64</v>
      </c>
      <c r="G32" s="19"/>
      <c r="H32" s="23"/>
    </row>
    <row r="33" spans="2:8" x14ac:dyDescent="0.3">
      <c r="B33" s="44" t="s">
        <v>30</v>
      </c>
      <c r="C33" s="34" t="s">
        <v>34</v>
      </c>
      <c r="D33" s="34" t="s">
        <v>34</v>
      </c>
      <c r="E33" s="49">
        <v>2</v>
      </c>
      <c r="F33" s="52">
        <v>1238</v>
      </c>
      <c r="G33" s="19"/>
      <c r="H33" s="23"/>
    </row>
    <row r="34" spans="2:8" x14ac:dyDescent="0.3">
      <c r="B34" s="45" t="s">
        <v>22</v>
      </c>
      <c r="C34" s="51">
        <v>1080</v>
      </c>
      <c r="D34" s="30">
        <v>2142863.13</v>
      </c>
      <c r="E34" s="49">
        <v>1149</v>
      </c>
      <c r="F34" s="50">
        <v>2757450.39</v>
      </c>
      <c r="G34" s="19"/>
      <c r="H34" s="23"/>
    </row>
    <row r="35" spans="2:8" x14ac:dyDescent="0.3">
      <c r="B35" s="3" t="s">
        <v>33</v>
      </c>
      <c r="C35" s="51">
        <v>2972</v>
      </c>
      <c r="D35" s="51">
        <v>32842017.77</v>
      </c>
      <c r="E35" s="51">
        <v>3184</v>
      </c>
      <c r="F35" s="52">
        <v>8931697.5</v>
      </c>
      <c r="G35" s="18"/>
      <c r="H35" s="9"/>
    </row>
    <row r="36" spans="2:8" x14ac:dyDescent="0.3">
      <c r="B36" s="12" t="s">
        <v>1</v>
      </c>
      <c r="C36" s="53">
        <f>SUM(C22:C35)</f>
        <v>15862</v>
      </c>
      <c r="D36" s="24">
        <f>SUM(D22:D35)</f>
        <v>63331325.549999997</v>
      </c>
      <c r="E36" s="53">
        <f>SUM(E22:E35)</f>
        <v>16455</v>
      </c>
      <c r="F36" s="36">
        <f>SUM(F22:F35)</f>
        <v>44244093.259999998</v>
      </c>
      <c r="G36" s="20"/>
      <c r="H36" s="20"/>
    </row>
    <row r="37" spans="2:8" ht="30" customHeight="1" thickBot="1" x14ac:dyDescent="0.35">
      <c r="B37" s="14" t="s">
        <v>0</v>
      </c>
      <c r="C37" s="29">
        <f>C20+C36</f>
        <v>75916</v>
      </c>
      <c r="D37" s="29">
        <f>D20+D36+0.25</f>
        <v>187586588.80000001</v>
      </c>
      <c r="E37" s="29">
        <f>E20+E36</f>
        <v>81063</v>
      </c>
      <c r="F37" s="46">
        <f>F20+F36+0.25</f>
        <v>177772374.75689995</v>
      </c>
      <c r="G37" s="21"/>
      <c r="H37" s="21"/>
    </row>
    <row r="39" spans="2:8" x14ac:dyDescent="0.3">
      <c r="B39" s="15" t="s">
        <v>38</v>
      </c>
      <c r="C39" s="9"/>
      <c r="D39" s="9"/>
    </row>
    <row r="40" spans="2:8" x14ac:dyDescent="0.3">
      <c r="C40" s="9"/>
      <c r="D40" s="10"/>
    </row>
    <row r="41" spans="2:8" x14ac:dyDescent="0.3">
      <c r="B41" s="15" t="s">
        <v>39</v>
      </c>
      <c r="D41" s="10"/>
    </row>
    <row r="42" spans="2:8" x14ac:dyDescent="0.3">
      <c r="C42" s="11"/>
      <c r="D42" s="7"/>
    </row>
    <row r="43" spans="2:8" x14ac:dyDescent="0.3">
      <c r="B43" s="31" t="s">
        <v>40</v>
      </c>
      <c r="C43" s="8"/>
      <c r="D43" s="8"/>
    </row>
    <row r="44" spans="2:8" x14ac:dyDescent="0.3">
      <c r="B44" s="32"/>
      <c r="C44" s="9"/>
      <c r="D44" s="10"/>
    </row>
    <row r="45" spans="2:8" x14ac:dyDescent="0.3">
      <c r="B45" s="31" t="s">
        <v>43</v>
      </c>
      <c r="C45" s="9"/>
      <c r="D45" s="10"/>
    </row>
    <row r="46" spans="2:8" x14ac:dyDescent="0.3">
      <c r="B46" s="32"/>
      <c r="C46" s="9"/>
      <c r="D46" s="27"/>
      <c r="E46" s="27"/>
      <c r="F46" s="27"/>
    </row>
    <row r="47" spans="2:8" x14ac:dyDescent="0.3">
      <c r="B47" s="31" t="s">
        <v>41</v>
      </c>
      <c r="C47" s="5"/>
      <c r="D47" s="27"/>
      <c r="E47" s="5"/>
      <c r="F47" s="5"/>
    </row>
    <row r="48" spans="2:8" x14ac:dyDescent="0.3">
      <c r="B48" s="32"/>
      <c r="C48" s="1"/>
      <c r="D48" s="1"/>
      <c r="E48" s="5"/>
      <c r="F48" s="5"/>
    </row>
    <row r="49" spans="2:4" x14ac:dyDescent="0.3">
      <c r="B49" s="31" t="s">
        <v>42</v>
      </c>
      <c r="D49" s="6"/>
    </row>
    <row r="50" spans="2:4" x14ac:dyDescent="0.3">
      <c r="B50" s="33"/>
      <c r="D50" s="7"/>
    </row>
    <row r="51" spans="2:4" x14ac:dyDescent="0.3">
      <c r="B51" s="31" t="s">
        <v>44</v>
      </c>
    </row>
  </sheetData>
  <sortState xmlns:xlrd2="http://schemas.microsoft.com/office/spreadsheetml/2017/richdata2"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2020-11-03T10:56:41Z</dcterms:modified>
</cp:coreProperties>
</file>