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</sheets>
  <calcPr calcId="145621"/>
</workbook>
</file>

<file path=xl/calcChain.xml><?xml version="1.0" encoding="utf-8"?>
<calcChain xmlns="http://schemas.openxmlformats.org/spreadsheetml/2006/main">
  <c r="F33" i="2" l="1"/>
  <c r="D33" i="2"/>
  <c r="D33" i="1"/>
  <c r="D32" i="3" l="1"/>
  <c r="D31" i="3"/>
  <c r="D27" i="3"/>
  <c r="C10" i="3" l="1"/>
  <c r="D10" i="3"/>
  <c r="D30" i="3"/>
  <c r="D28" i="3"/>
  <c r="D16" i="3"/>
  <c r="D29" i="3"/>
  <c r="D26" i="3"/>
  <c r="D17" i="3"/>
  <c r="D24" i="3"/>
  <c r="D7" i="3"/>
  <c r="D20" i="3"/>
  <c r="D13" i="3"/>
  <c r="D23" i="3"/>
  <c r="D15" i="3"/>
  <c r="D14" i="3"/>
  <c r="D9" i="3"/>
  <c r="D25" i="3"/>
  <c r="D22" i="3"/>
  <c r="D12" i="3"/>
  <c r="D11" i="3"/>
  <c r="D6" i="3"/>
  <c r="D19" i="3"/>
  <c r="D8" i="3"/>
  <c r="D21" i="3"/>
  <c r="D18" i="3"/>
  <c r="F33" i="1" l="1"/>
  <c r="C11" i="3" l="1"/>
  <c r="C12" i="3" l="1"/>
  <c r="C30" i="3"/>
  <c r="C28" i="3"/>
  <c r="C29" i="3"/>
  <c r="C16" i="3"/>
  <c r="C26" i="3"/>
  <c r="C7" i="3"/>
  <c r="C9" i="3"/>
  <c r="C24" i="3"/>
  <c r="C23" i="3"/>
  <c r="C15" i="3"/>
  <c r="C22" i="3"/>
  <c r="C20" i="3"/>
  <c r="C13" i="3"/>
  <c r="C14" i="3"/>
  <c r="C25" i="3"/>
  <c r="C17" i="3"/>
  <c r="C6" i="3"/>
  <c r="C21" i="3"/>
  <c r="C8" i="3"/>
  <c r="C19" i="3"/>
  <c r="C18" i="3"/>
</calcChain>
</file>

<file path=xl/sharedStrings.xml><?xml version="1.0" encoding="utf-8"?>
<sst xmlns="http://schemas.openxmlformats.org/spreadsheetml/2006/main" count="138" uniqueCount="50">
  <si>
    <t>Rang</t>
  </si>
  <si>
    <t>Isplaćene štete / Premija</t>
  </si>
  <si>
    <t>Isplaćene štete u KM</t>
  </si>
  <si>
    <t>UKUPNO:</t>
  </si>
  <si>
    <t>Merkur BH osiguranje d.d.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</si>
  <si>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</si>
  <si>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</si>
  <si>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</si>
  <si>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</si>
  <si>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</si>
  <si>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</si>
  <si>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</si>
  <si>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</si>
  <si>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</si>
  <si>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</si>
  <si>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</si>
  <si>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</si>
  <si>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</si>
  <si>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</si>
  <si>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</si>
  <si>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</si>
  <si>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</si>
  <si>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</si>
  <si>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</si>
  <si>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</si>
  <si>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Sarajevo-osiguranje d.d.</t>
  </si>
  <si>
    <t>Osiguranje Garant d.d.</t>
  </si>
  <si>
    <t>III K 2016.**</t>
  </si>
  <si>
    <t>III K 2015.*</t>
  </si>
  <si>
    <t>SAS - Super P osiguranje a.d.******</t>
  </si>
  <si>
    <t>-</t>
  </si>
  <si>
    <t>Wiener osiguranje a.d.</t>
  </si>
  <si>
    <t>Atos osiguranje a.d.***</t>
  </si>
  <si>
    <t>Euros osiguranje d.d.****</t>
  </si>
  <si>
    <t>Central osiguranje d.d.*****</t>
  </si>
  <si>
    <t>Bobar osiguranje a.d.***</t>
  </si>
  <si>
    <t>SAS - Super P osiguranje a.d.****</t>
  </si>
  <si>
    <t>Euros osiguranje a.d.******</t>
  </si>
  <si>
    <t>Osiguravajuće društvo</t>
  </si>
  <si>
    <t>Rangiranje osiguravajućih društava prema iznosu ukupne premije u trećem kvartalu 2016.</t>
  </si>
  <si>
    <t>Rangiranje osiguravajućih društava po iznosu isplaćenih šteta u trećem kvartalu 2016.</t>
  </si>
  <si>
    <t>*Podatci se odnose na razdoblje od 01.01. do 30.09.2015. godine.</t>
  </si>
  <si>
    <t>**Podatci se odnose na razdoblje od 01.01. do 30.09.2016. godine.</t>
  </si>
  <si>
    <t>***U tijeku 2016. godine Bobar osiguranje a.d. promijenilo je naziv u Atos osiguranje a.d.</t>
  </si>
  <si>
    <t>****Euros osiguranje a.d. novo je osiguravajuće društvo koje je počelo s radom početkom 2016. godine.</t>
  </si>
  <si>
    <t>*****Central osiguranje d.d. novo je osiguravajuće društvo koje je počelo s radom sredinom 2016. godine.</t>
  </si>
  <si>
    <t>******SAS - Super P osiguranje a.d. novo je osiguravajuće društvo koje je počelo s radom sredinom 2016. godine.</t>
  </si>
  <si>
    <t>****SAS - Super P osiguranje a.d. novo je osiguravajuće društvo koje je počelo s radom sredinom 2016. godine.</t>
  </si>
  <si>
    <t>******Euros osiguranje a.d. novo je osiguravajuće društvo koje je počelo s radom početkom 2016. godine.</t>
  </si>
  <si>
    <t>Odnos između iznosa isplaćenih šteta i ukupne premije po osiguravajućim društvima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</si>
</sst>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0" fontId="14" fillId="0" borderId="0"/>
    <xf numFmtId="0" fontId="16" fillId="0" borderId="0"/>
    <xf numFmtId="0" fontId="17" fillId="0" borderId="0"/>
    <xf numFmtId="0" fontId="28" fillId="0" borderId="0"/>
    <xf numFmtId="0" fontId="16" fillId="0" borderId="0"/>
    <xf numFmtId="0" fontId="16" fillId="0" borderId="0"/>
  </cellStyleXfs>
  <cellXfs count="118">
    <xf numFmtId="0" fontId="0" fillId="0" borderId="0" xfId="0"/>
    <xf numFmtId="0" fontId="0" fillId="0" borderId="9" xfId="0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Border="1"/>
    <xf numFmtId="4" fontId="7" fillId="0" borderId="0" xfId="0" applyNumberFormat="1" applyFont="1" applyBorder="1"/>
    <xf numFmtId="4" fontId="0" fillId="0" borderId="0" xfId="0" applyNumberFormat="1" applyBorder="1"/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0" borderId="0" xfId="0" applyFont="1"/>
    <xf numFmtId="3" fontId="10" fillId="0" borderId="0" xfId="0" applyNumberFormat="1" applyFont="1"/>
    <xf numFmtId="3" fontId="11" fillId="0" borderId="0" xfId="0" applyNumberFormat="1" applyFont="1" applyFill="1" applyBorder="1" applyAlignment="1">
      <alignment wrapText="1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3" fontId="12" fillId="0" borderId="0" xfId="0" applyNumberFormat="1" applyFont="1"/>
    <xf numFmtId="3" fontId="13" fillId="0" borderId="0" xfId="0" applyNumberFormat="1" applyFont="1" applyBorder="1"/>
    <xf numFmtId="3" fontId="15" fillId="0" borderId="0" xfId="0" applyNumberFormat="1" applyFont="1" applyFill="1" applyBorder="1" applyAlignment="1">
      <alignment wrapText="1"/>
    </xf>
    <xf numFmtId="0" fontId="0" fillId="0" borderId="0" xfId="0" applyFont="1" applyBorder="1"/>
    <xf numFmtId="3" fontId="6" fillId="0" borderId="0" xfId="0" applyNumberFormat="1" applyFont="1"/>
    <xf numFmtId="3" fontId="0" fillId="0" borderId="0" xfId="0" applyNumberFormat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2" fontId="0" fillId="0" borderId="0" xfId="0" applyNumberFormat="1"/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2" fontId="20" fillId="0" borderId="0" xfId="0" applyNumberFormat="1" applyFont="1"/>
    <xf numFmtId="3" fontId="22" fillId="0" borderId="0" xfId="0" applyNumberFormat="1" applyFont="1" applyFill="1" applyBorder="1"/>
    <xf numFmtId="0" fontId="6" fillId="0" borderId="0" xfId="0" applyFont="1"/>
    <xf numFmtId="0" fontId="0" fillId="0" borderId="10" xfId="0" applyFont="1" applyBorder="1"/>
    <xf numFmtId="0" fontId="0" fillId="0" borderId="5" xfId="0" applyFont="1" applyBorder="1"/>
    <xf numFmtId="0" fontId="25" fillId="0" borderId="0" xfId="0" applyFont="1"/>
    <xf numFmtId="0" fontId="25" fillId="0" borderId="0" xfId="0" applyFont="1" applyBorder="1"/>
    <xf numFmtId="3" fontId="25" fillId="0" borderId="0" xfId="0" applyNumberFormat="1" applyFont="1" applyFill="1" applyBorder="1"/>
    <xf numFmtId="3" fontId="25" fillId="0" borderId="0" xfId="0" applyNumberFormat="1" applyFont="1" applyBorder="1"/>
    <xf numFmtId="3" fontId="25" fillId="0" borderId="0" xfId="0" applyNumberFormat="1" applyFont="1"/>
    <xf numFmtId="3" fontId="26" fillId="0" borderId="0" xfId="0" applyNumberFormat="1" applyFont="1" applyFill="1" applyBorder="1" applyAlignment="1">
      <alignment horizontal="right"/>
    </xf>
    <xf numFmtId="4" fontId="25" fillId="0" borderId="0" xfId="0" applyNumberFormat="1" applyFont="1" applyBorder="1"/>
    <xf numFmtId="4" fontId="27" fillId="0" borderId="0" xfId="0" applyNumberFormat="1" applyFont="1" applyBorder="1"/>
    <xf numFmtId="4" fontId="25" fillId="0" borderId="0" xfId="0" applyNumberFormat="1" applyFont="1"/>
    <xf numFmtId="3" fontId="18" fillId="0" borderId="4" xfId="0" applyNumberFormat="1" applyFont="1" applyFill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2" fontId="0" fillId="0" borderId="16" xfId="0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3" fontId="24" fillId="0" borderId="5" xfId="0" applyNumberFormat="1" applyFont="1" applyBorder="1"/>
    <xf numFmtId="3" fontId="24" fillId="0" borderId="10" xfId="0" applyNumberFormat="1" applyFont="1" applyBorder="1"/>
    <xf numFmtId="0" fontId="0" fillId="0" borderId="13" xfId="0" applyFont="1" applyBorder="1"/>
    <xf numFmtId="3" fontId="0" fillId="0" borderId="11" xfId="0" applyNumberFormat="1" applyFont="1" applyBorder="1"/>
    <xf numFmtId="0" fontId="0" fillId="0" borderId="5" xfId="0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29" fillId="0" borderId="0" xfId="0" applyNumberFormat="1" applyFont="1" applyBorder="1" applyAlignment="1">
      <alignment horizontal="right" wrapText="1"/>
    </xf>
    <xf numFmtId="4" fontId="0" fillId="0" borderId="0" xfId="0" applyNumberFormat="1"/>
    <xf numFmtId="4" fontId="31" fillId="0" borderId="0" xfId="6" applyNumberFormat="1" applyFont="1" applyBorder="1" applyAlignment="1" applyProtection="1">
      <alignment horizontal="right"/>
    </xf>
    <xf numFmtId="4" fontId="32" fillId="0" borderId="0" xfId="6" applyNumberFormat="1" applyFont="1" applyBorder="1" applyAlignment="1" applyProtection="1">
      <alignment horizontal="right"/>
      <protection locked="0"/>
    </xf>
    <xf numFmtId="3" fontId="30" fillId="0" borderId="0" xfId="5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0" fillId="0" borderId="0" xfId="0" applyNumberFormat="1" applyFill="1" applyBorder="1"/>
    <xf numFmtId="3" fontId="30" fillId="0" borderId="0" xfId="6" applyNumberFormat="1" applyFont="1" applyFill="1" applyBorder="1" applyAlignment="1" applyProtection="1">
      <alignment horizontal="right" vertical="center"/>
    </xf>
    <xf numFmtId="3" fontId="23" fillId="0" borderId="22" xfId="0" applyNumberFormat="1" applyFont="1" applyFill="1" applyBorder="1"/>
    <xf numFmtId="3" fontId="24" fillId="0" borderId="0" xfId="0" applyNumberFormat="1" applyFont="1" applyBorder="1"/>
    <xf numFmtId="3" fontId="24" fillId="0" borderId="1" xfId="0" applyNumberFormat="1" applyFont="1" applyBorder="1"/>
    <xf numFmtId="3" fontId="24" fillId="0" borderId="5" xfId="0" applyNumberFormat="1" applyFont="1" applyBorder="1" applyAlignment="1">
      <alignment horizontal="right"/>
    </xf>
    <xf numFmtId="3" fontId="33" fillId="0" borderId="4" xfId="0" applyNumberFormat="1" applyFont="1" applyFill="1" applyBorder="1"/>
    <xf numFmtId="3" fontId="33" fillId="0" borderId="6" xfId="0" applyNumberFormat="1" applyFont="1" applyFill="1" applyBorder="1"/>
    <xf numFmtId="0" fontId="0" fillId="0" borderId="16" xfId="0" applyFont="1" applyBorder="1" applyAlignment="1">
      <alignment horizontal="justify" wrapText="1"/>
    </xf>
    <xf numFmtId="0" fontId="0" fillId="0" borderId="19" xfId="0" applyFont="1" applyBorder="1" applyAlignment="1">
      <alignment horizontal="justify" wrapText="1"/>
    </xf>
    <xf numFmtId="0" fontId="19" fillId="0" borderId="19" xfId="0" applyFont="1" applyBorder="1" applyAlignment="1">
      <alignment horizontal="justify" wrapText="1"/>
    </xf>
    <xf numFmtId="3" fontId="24" fillId="0" borderId="13" xfId="0" applyNumberFormat="1" applyFont="1" applyBorder="1"/>
    <xf numFmtId="3" fontId="33" fillId="0" borderId="11" xfId="0" applyNumberFormat="1" applyFont="1" applyFill="1" applyBorder="1"/>
    <xf numFmtId="0" fontId="1" fillId="2" borderId="23" xfId="0" applyFont="1" applyFill="1" applyBorder="1" applyAlignment="1">
      <alignment horizontal="right" vertical="center" wrapText="1"/>
    </xf>
    <xf numFmtId="3" fontId="1" fillId="2" borderId="24" xfId="0" applyNumberFormat="1" applyFont="1" applyFill="1" applyBorder="1"/>
    <xf numFmtId="3" fontId="23" fillId="0" borderId="26" xfId="0" applyNumberFormat="1" applyFont="1" applyFill="1" applyBorder="1"/>
    <xf numFmtId="3" fontId="23" fillId="0" borderId="1" xfId="0" applyNumberFormat="1" applyFont="1" applyFill="1" applyBorder="1"/>
    <xf numFmtId="3" fontId="24" fillId="0" borderId="1" xfId="0" applyNumberFormat="1" applyFont="1" applyBorder="1" applyAlignment="1">
      <alignment horizontal="right"/>
    </xf>
    <xf numFmtId="0" fontId="19" fillId="0" borderId="16" xfId="0" applyFont="1" applyBorder="1" applyAlignment="1">
      <alignment horizontal="justify" wrapText="1"/>
    </xf>
    <xf numFmtId="0" fontId="34" fillId="0" borderId="0" xfId="4" applyFont="1"/>
    <xf numFmtId="0" fontId="24" fillId="0" borderId="0" xfId="4" applyFont="1"/>
    <xf numFmtId="0" fontId="35" fillId="0" borderId="0" xfId="2" applyFont="1" applyFill="1" applyBorder="1" applyAlignment="1">
      <alignment horizontal="left"/>
    </xf>
    <xf numFmtId="3" fontId="33" fillId="0" borderId="6" xfId="0" applyNumberFormat="1" applyFont="1" applyFill="1" applyBorder="1" applyAlignment="1">
      <alignment horizontal="right"/>
    </xf>
    <xf numFmtId="3" fontId="33" fillId="0" borderId="15" xfId="0" applyNumberFormat="1" applyFont="1" applyFill="1" applyBorder="1"/>
    <xf numFmtId="3" fontId="36" fillId="0" borderId="21" xfId="0" applyNumberFormat="1" applyFont="1" applyBorder="1"/>
    <xf numFmtId="3" fontId="33" fillId="0" borderId="4" xfId="0" applyNumberFormat="1" applyFont="1" applyFill="1" applyBorder="1" applyAlignment="1">
      <alignment horizontal="right"/>
    </xf>
    <xf numFmtId="0" fontId="19" fillId="0" borderId="20" xfId="0" applyFont="1" applyBorder="1" applyAlignment="1">
      <alignment horizontal="justify" wrapText="1"/>
    </xf>
    <xf numFmtId="3" fontId="0" fillId="0" borderId="13" xfId="0" applyNumberFormat="1" applyFont="1" applyBorder="1" applyAlignment="1">
      <alignment horizontal="right"/>
    </xf>
    <xf numFmtId="3" fontId="0" fillId="0" borderId="11" xfId="0" applyNumberFormat="1" applyFont="1" applyBorder="1" applyAlignment="1">
      <alignment horizontal="right" wrapText="1"/>
    </xf>
    <xf numFmtId="3" fontId="36" fillId="0" borderId="11" xfId="0" applyNumberFormat="1" applyFont="1" applyBorder="1" applyAlignment="1">
      <alignment horizontal="right" wrapText="1"/>
    </xf>
    <xf numFmtId="3" fontId="1" fillId="2" borderId="27" xfId="0" applyNumberFormat="1" applyFont="1" applyFill="1" applyBorder="1"/>
    <xf numFmtId="3" fontId="8" fillId="2" borderId="25" xfId="0" applyNumberFormat="1" applyFont="1" applyFill="1" applyBorder="1"/>
    <xf numFmtId="3" fontId="1" fillId="2" borderId="28" xfId="0" applyNumberFormat="1" applyFont="1" applyFill="1" applyBorder="1"/>
    <xf numFmtId="3" fontId="24" fillId="0" borderId="13" xfId="0" applyNumberFormat="1" applyFont="1" applyBorder="1" applyAlignment="1">
      <alignment horizontal="right"/>
    </xf>
    <xf numFmtId="3" fontId="24" fillId="0" borderId="29" xfId="0" applyNumberFormat="1" applyFont="1" applyBorder="1" applyAlignment="1">
      <alignment horizontal="right"/>
    </xf>
    <xf numFmtId="0" fontId="36" fillId="0" borderId="19" xfId="4" applyFont="1" applyBorder="1" applyAlignment="1">
      <alignment horizontal="justify" vertical="center"/>
    </xf>
    <xf numFmtId="0" fontId="36" fillId="0" borderId="20" xfId="0" applyFont="1" applyBorder="1"/>
    <xf numFmtId="0" fontId="36" fillId="0" borderId="19" xfId="0" applyFont="1" applyBorder="1"/>
    <xf numFmtId="0" fontId="0" fillId="0" borderId="1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20" xfId="0" applyFont="1" applyBorder="1" applyAlignment="1">
      <alignment horizontal="left"/>
    </xf>
    <xf numFmtId="2" fontId="0" fillId="0" borderId="20" xfId="0" applyNumberFormat="1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7">
    <cellStyle name="Normal" xfId="0" builtinId="0"/>
    <cellStyle name="Normal 58" xfId="1"/>
    <cellStyle name="Normal_Pokazatelji poslovanja drustava u FBiH i RS" xfId="4"/>
    <cellStyle name="Normalno 2" xfId="6"/>
    <cellStyle name="Obično 2" xfId="2"/>
    <cellStyle name="Obično 2 2" xfId="5"/>
    <cellStyle name="Obično 3" xfId="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7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1.140625" bestFit="1" customWidth="1"/>
    <col min="10" max="10" width="11.85546875" customWidth="1"/>
  </cols>
  <sheetData>
    <row r="2" spans="2:8" ht="15.75" x14ac:dyDescent="0.25">
      <c r="B2" s="104" t="s">
        <v>39</v>
      </c>
      <c r="C2" s="105"/>
      <c r="D2" s="105"/>
      <c r="E2" s="105"/>
      <c r="F2" s="106"/>
    </row>
    <row r="3" spans="2:8" ht="15.75" thickBot="1" x14ac:dyDescent="0.3">
      <c r="B3" s="8"/>
    </row>
    <row r="4" spans="2:8" x14ac:dyDescent="0.25">
      <c r="B4" s="107" t="s">
        <v>38</v>
      </c>
      <c r="C4" s="109" t="s">
        <v>28</v>
      </c>
      <c r="D4" s="110"/>
      <c r="E4" s="109" t="s">
        <v>27</v>
      </c>
      <c r="F4" s="110"/>
    </row>
    <row r="5" spans="2:8" ht="15.75" thickBot="1" x14ac:dyDescent="0.3">
      <c r="B5" s="108"/>
      <c r="C5" s="12" t="s">
        <v>0</v>
      </c>
      <c r="D5" s="11" t="s">
        <v>22</v>
      </c>
      <c r="E5" s="12" t="s">
        <v>0</v>
      </c>
      <c r="F5" s="11" t="s">
        <v>22</v>
      </c>
    </row>
    <row r="6" spans="2:8" x14ac:dyDescent="0.25">
      <c r="B6" s="76" t="s">
        <v>13</v>
      </c>
      <c r="C6" s="47">
        <v>3</v>
      </c>
      <c r="D6" s="73">
        <v>38470236.689999998</v>
      </c>
      <c r="E6" s="47">
        <v>1</v>
      </c>
      <c r="F6" s="64">
        <v>43218325.509999998</v>
      </c>
    </row>
    <row r="7" spans="2:8" x14ac:dyDescent="0.25">
      <c r="B7" s="68" t="s">
        <v>25</v>
      </c>
      <c r="C7" s="46">
        <v>1</v>
      </c>
      <c r="D7" s="74">
        <v>45910239.839999996</v>
      </c>
      <c r="E7" s="46">
        <v>2</v>
      </c>
      <c r="F7" s="65">
        <v>42782535.045899995</v>
      </c>
    </row>
    <row r="8" spans="2:8" x14ac:dyDescent="0.25">
      <c r="B8" s="68" t="s">
        <v>12</v>
      </c>
      <c r="C8" s="46">
        <v>2</v>
      </c>
      <c r="D8" s="74">
        <v>40725993.835300006</v>
      </c>
      <c r="E8" s="46">
        <v>3</v>
      </c>
      <c r="F8" s="65">
        <v>41272436.510000005</v>
      </c>
    </row>
    <row r="9" spans="2:8" x14ac:dyDescent="0.25">
      <c r="B9" s="68" t="s">
        <v>24</v>
      </c>
      <c r="C9" s="46">
        <v>4</v>
      </c>
      <c r="D9" s="60">
        <v>35503156.440000005</v>
      </c>
      <c r="E9" s="46">
        <v>4</v>
      </c>
      <c r="F9" s="65">
        <v>37725619.009999998</v>
      </c>
    </row>
    <row r="10" spans="2:8" x14ac:dyDescent="0.25">
      <c r="B10" s="68" t="s">
        <v>14</v>
      </c>
      <c r="C10" s="46">
        <v>6</v>
      </c>
      <c r="D10" s="60">
        <v>27385726.250000004</v>
      </c>
      <c r="E10" s="46">
        <v>5</v>
      </c>
      <c r="F10" s="65">
        <v>35623439.149999999</v>
      </c>
    </row>
    <row r="11" spans="2:8" x14ac:dyDescent="0.25">
      <c r="B11" s="68" t="s">
        <v>20</v>
      </c>
      <c r="C11" s="46">
        <v>5</v>
      </c>
      <c r="D11" s="60">
        <v>28163378.239999991</v>
      </c>
      <c r="E11" s="46">
        <v>6</v>
      </c>
      <c r="F11" s="65">
        <v>31067465.769999973</v>
      </c>
    </row>
    <row r="12" spans="2:8" x14ac:dyDescent="0.25">
      <c r="B12" s="68" t="s">
        <v>31</v>
      </c>
      <c r="C12" s="46">
        <v>7</v>
      </c>
      <c r="D12" s="60">
        <v>26016933.439999998</v>
      </c>
      <c r="E12" s="46">
        <v>7</v>
      </c>
      <c r="F12" s="65">
        <v>25152302.199999999</v>
      </c>
    </row>
    <row r="13" spans="2:8" x14ac:dyDescent="0.25">
      <c r="B13" s="68" t="s">
        <v>16</v>
      </c>
      <c r="C13" s="46">
        <v>8</v>
      </c>
      <c r="D13" s="60">
        <v>21918220.18000003</v>
      </c>
      <c r="E13" s="46">
        <v>8</v>
      </c>
      <c r="F13" s="65">
        <v>23738909.600000035</v>
      </c>
    </row>
    <row r="14" spans="2:8" x14ac:dyDescent="0.25">
      <c r="B14" s="68" t="s">
        <v>4</v>
      </c>
      <c r="C14" s="46">
        <v>9</v>
      </c>
      <c r="D14" s="60">
        <v>21506038.819999911</v>
      </c>
      <c r="E14" s="46">
        <v>9</v>
      </c>
      <c r="F14" s="65">
        <v>20394481.400000192</v>
      </c>
    </row>
    <row r="15" spans="2:8" x14ac:dyDescent="0.25">
      <c r="B15" s="68" t="s">
        <v>15</v>
      </c>
      <c r="C15" s="46">
        <v>10</v>
      </c>
      <c r="D15" s="60">
        <v>17660621.210000001</v>
      </c>
      <c r="E15" s="46">
        <v>10</v>
      </c>
      <c r="F15" s="65">
        <v>19602613.370000001</v>
      </c>
      <c r="H15" s="61"/>
    </row>
    <row r="16" spans="2:8" x14ac:dyDescent="0.25">
      <c r="B16" s="68" t="s">
        <v>6</v>
      </c>
      <c r="C16" s="46">
        <v>11</v>
      </c>
      <c r="D16" s="60">
        <v>17384673.960000001</v>
      </c>
      <c r="E16" s="46">
        <v>11</v>
      </c>
      <c r="F16" s="65">
        <v>18863668.73</v>
      </c>
    </row>
    <row r="17" spans="2:10" x14ac:dyDescent="0.25">
      <c r="B17" s="68" t="s">
        <v>5</v>
      </c>
      <c r="C17" s="46">
        <v>13</v>
      </c>
      <c r="D17" s="60">
        <v>13862440.23</v>
      </c>
      <c r="E17" s="46">
        <v>12</v>
      </c>
      <c r="F17" s="65">
        <v>16341677.51</v>
      </c>
    </row>
    <row r="18" spans="2:10" x14ac:dyDescent="0.25">
      <c r="B18" s="68" t="s">
        <v>18</v>
      </c>
      <c r="C18" s="46">
        <v>14</v>
      </c>
      <c r="D18" s="60">
        <v>12873030.839999992</v>
      </c>
      <c r="E18" s="46">
        <v>13</v>
      </c>
      <c r="F18" s="65">
        <v>15102715.731013685</v>
      </c>
    </row>
    <row r="19" spans="2:10" x14ac:dyDescent="0.25">
      <c r="B19" s="68" t="s">
        <v>17</v>
      </c>
      <c r="C19" s="46">
        <v>12</v>
      </c>
      <c r="D19" s="60">
        <v>14510315.640000001</v>
      </c>
      <c r="E19" s="46">
        <v>14</v>
      </c>
      <c r="F19" s="65">
        <v>15032279.960000001</v>
      </c>
    </row>
    <row r="20" spans="2:10" x14ac:dyDescent="0.25">
      <c r="B20" s="68" t="s">
        <v>7</v>
      </c>
      <c r="C20" s="46">
        <v>15</v>
      </c>
      <c r="D20" s="60">
        <v>11610737.51</v>
      </c>
      <c r="E20" s="46">
        <v>15</v>
      </c>
      <c r="F20" s="65">
        <v>11972286.01</v>
      </c>
    </row>
    <row r="21" spans="2:10" x14ac:dyDescent="0.25">
      <c r="B21" s="68" t="s">
        <v>23</v>
      </c>
      <c r="C21" s="46">
        <v>16</v>
      </c>
      <c r="D21" s="60">
        <v>11597918.870000001</v>
      </c>
      <c r="E21" s="46">
        <v>16</v>
      </c>
      <c r="F21" s="65">
        <v>11672147.550000001</v>
      </c>
    </row>
    <row r="22" spans="2:10" x14ac:dyDescent="0.25">
      <c r="B22" s="68" t="s">
        <v>9</v>
      </c>
      <c r="C22" s="46">
        <v>17</v>
      </c>
      <c r="D22" s="60">
        <v>10441981</v>
      </c>
      <c r="E22" s="46">
        <v>17</v>
      </c>
      <c r="F22" s="65">
        <v>10882616.48</v>
      </c>
      <c r="J22" s="17"/>
    </row>
    <row r="23" spans="2:10" x14ac:dyDescent="0.25">
      <c r="B23" s="68" t="s">
        <v>19</v>
      </c>
      <c r="C23" s="46">
        <v>18</v>
      </c>
      <c r="D23" s="60">
        <v>9388517.5799999982</v>
      </c>
      <c r="E23" s="46">
        <v>18</v>
      </c>
      <c r="F23" s="65">
        <v>10452325.43</v>
      </c>
      <c r="J23" s="17"/>
    </row>
    <row r="24" spans="2:10" x14ac:dyDescent="0.25">
      <c r="B24" s="68" t="s">
        <v>32</v>
      </c>
      <c r="C24" s="46">
        <v>21</v>
      </c>
      <c r="D24" s="60">
        <v>7592385.6399999997</v>
      </c>
      <c r="E24" s="46">
        <v>19</v>
      </c>
      <c r="F24" s="65">
        <v>9401666.7400000002</v>
      </c>
    </row>
    <row r="25" spans="2:10" x14ac:dyDescent="0.25">
      <c r="B25" s="68" t="s">
        <v>21</v>
      </c>
      <c r="C25" s="46">
        <v>22</v>
      </c>
      <c r="D25" s="60">
        <v>6456955.1099999994</v>
      </c>
      <c r="E25" s="46">
        <v>20</v>
      </c>
      <c r="F25" s="65">
        <v>9049851.0199999996</v>
      </c>
    </row>
    <row r="26" spans="2:10" x14ac:dyDescent="0.25">
      <c r="B26" s="68" t="s">
        <v>8</v>
      </c>
      <c r="C26" s="46">
        <v>20</v>
      </c>
      <c r="D26" s="60">
        <v>7698690.6699999999</v>
      </c>
      <c r="E26" s="46">
        <v>21</v>
      </c>
      <c r="F26" s="65">
        <v>7486091.0700000003</v>
      </c>
      <c r="J26" s="18"/>
    </row>
    <row r="27" spans="2:10" x14ac:dyDescent="0.25">
      <c r="B27" s="68" t="s">
        <v>11</v>
      </c>
      <c r="C27" s="46">
        <v>23</v>
      </c>
      <c r="D27" s="60">
        <v>5469068.3500000006</v>
      </c>
      <c r="E27" s="46">
        <v>22</v>
      </c>
      <c r="F27" s="65">
        <v>6425738.4199999999</v>
      </c>
    </row>
    <row r="28" spans="2:10" x14ac:dyDescent="0.25">
      <c r="B28" s="68" t="s">
        <v>26</v>
      </c>
      <c r="C28" s="46">
        <v>24</v>
      </c>
      <c r="D28" s="62">
        <v>4205352.43</v>
      </c>
      <c r="E28" s="46">
        <v>23</v>
      </c>
      <c r="F28" s="65">
        <v>5722976.29</v>
      </c>
    </row>
    <row r="29" spans="2:10" x14ac:dyDescent="0.25">
      <c r="B29" s="68" t="s">
        <v>33</v>
      </c>
      <c r="C29" s="63" t="s">
        <v>30</v>
      </c>
      <c r="D29" s="75" t="s">
        <v>30</v>
      </c>
      <c r="E29" s="46">
        <v>24</v>
      </c>
      <c r="F29" s="65">
        <v>4036154.12</v>
      </c>
    </row>
    <row r="30" spans="2:10" x14ac:dyDescent="0.25">
      <c r="B30" s="68" t="s">
        <v>10</v>
      </c>
      <c r="C30" s="46">
        <v>19</v>
      </c>
      <c r="D30" s="74">
        <v>8027511.9699999997</v>
      </c>
      <c r="E30" s="46">
        <v>25</v>
      </c>
      <c r="F30" s="65">
        <v>3993386.83</v>
      </c>
    </row>
    <row r="31" spans="2:10" x14ac:dyDescent="0.25">
      <c r="B31" s="68" t="s">
        <v>34</v>
      </c>
      <c r="C31" s="63" t="s">
        <v>30</v>
      </c>
      <c r="D31" s="75" t="s">
        <v>30</v>
      </c>
      <c r="E31" s="46">
        <v>26</v>
      </c>
      <c r="F31" s="65">
        <v>2082700</v>
      </c>
    </row>
    <row r="32" spans="2:10" ht="15.75" thickBot="1" x14ac:dyDescent="0.3">
      <c r="B32" s="84" t="s">
        <v>29</v>
      </c>
      <c r="C32" s="91" t="s">
        <v>30</v>
      </c>
      <c r="D32" s="92" t="s">
        <v>30</v>
      </c>
      <c r="E32" s="69">
        <v>27</v>
      </c>
      <c r="F32" s="70">
        <v>394773.52</v>
      </c>
    </row>
    <row r="33" spans="2:8" ht="15.75" thickBot="1" x14ac:dyDescent="0.3">
      <c r="B33" s="71" t="s">
        <v>3</v>
      </c>
      <c r="C33" s="88"/>
      <c r="D33" s="72">
        <f>SUM(D6:D32)</f>
        <v>444380124.74529994</v>
      </c>
      <c r="E33" s="88"/>
      <c r="F33" s="89">
        <f>SUM(F6:F32)-0.03</f>
        <v>479491182.9469139</v>
      </c>
      <c r="H33" s="17"/>
    </row>
    <row r="34" spans="2:8" x14ac:dyDescent="0.25">
      <c r="H34" s="17"/>
    </row>
    <row r="35" spans="2:8" x14ac:dyDescent="0.25">
      <c r="B35" s="8" t="s">
        <v>41</v>
      </c>
      <c r="F35" s="14"/>
    </row>
    <row r="36" spans="2:8" x14ac:dyDescent="0.25">
      <c r="B36" s="8"/>
      <c r="F36" s="13"/>
      <c r="G36" s="9"/>
    </row>
    <row r="37" spans="2:8" x14ac:dyDescent="0.25">
      <c r="B37" s="8" t="s">
        <v>42</v>
      </c>
    </row>
    <row r="39" spans="2:8" x14ac:dyDescent="0.25">
      <c r="B39" s="77" t="s">
        <v>43</v>
      </c>
    </row>
    <row r="41" spans="2:8" x14ac:dyDescent="0.25">
      <c r="B41" s="77" t="s">
        <v>44</v>
      </c>
    </row>
    <row r="42" spans="2:8" x14ac:dyDescent="0.25">
      <c r="B42" s="78"/>
      <c r="F42" s="18"/>
    </row>
    <row r="43" spans="2:8" x14ac:dyDescent="0.25">
      <c r="B43" s="77" t="s">
        <v>45</v>
      </c>
      <c r="C43" s="18"/>
      <c r="D43" s="18"/>
      <c r="E43" s="18"/>
      <c r="F43" s="27"/>
    </row>
    <row r="44" spans="2:8" x14ac:dyDescent="0.25">
      <c r="B44" s="78"/>
      <c r="D44" s="28"/>
      <c r="F44" s="17"/>
    </row>
    <row r="45" spans="2:8" x14ac:dyDescent="0.25">
      <c r="B45" s="77" t="s">
        <v>46</v>
      </c>
      <c r="D45" s="17"/>
    </row>
    <row r="46" spans="2:8" x14ac:dyDescent="0.25">
      <c r="B46" s="79"/>
    </row>
    <row r="47" spans="2:8" x14ac:dyDescent="0.25">
      <c r="B47" s="77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30.09.2016.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8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140625" customWidth="1"/>
    <col min="3" max="3" width="8.7109375" customWidth="1"/>
    <col min="4" max="4" width="19.7109375" customWidth="1"/>
    <col min="5" max="5" width="8.7109375" customWidth="1"/>
    <col min="6" max="6" width="19.7109375" bestFit="1" customWidth="1"/>
    <col min="8" max="8" width="11.140625" bestFit="1" customWidth="1"/>
    <col min="9" max="9" width="13" customWidth="1"/>
    <col min="10" max="10" width="11.5703125" customWidth="1"/>
  </cols>
  <sheetData>
    <row r="2" spans="2:10" ht="15.75" customHeight="1" x14ac:dyDescent="0.25">
      <c r="B2" s="111" t="s">
        <v>40</v>
      </c>
      <c r="C2" s="112"/>
      <c r="D2" s="112"/>
      <c r="E2" s="112"/>
      <c r="F2" s="113"/>
    </row>
    <row r="3" spans="2:10" ht="15.75" thickBot="1" x14ac:dyDescent="0.3">
      <c r="B3" s="8"/>
    </row>
    <row r="4" spans="2:10" ht="15" customHeight="1" x14ac:dyDescent="0.25">
      <c r="B4" s="107" t="s">
        <v>38</v>
      </c>
      <c r="C4" s="109" t="s">
        <v>28</v>
      </c>
      <c r="D4" s="110"/>
      <c r="E4" s="109" t="s">
        <v>27</v>
      </c>
      <c r="F4" s="110"/>
      <c r="I4" s="3"/>
    </row>
    <row r="5" spans="2:10" ht="15.75" thickBot="1" x14ac:dyDescent="0.3">
      <c r="B5" s="114"/>
      <c r="C5" s="12" t="s">
        <v>0</v>
      </c>
      <c r="D5" s="11" t="s">
        <v>2</v>
      </c>
      <c r="E5" s="12" t="s">
        <v>0</v>
      </c>
      <c r="F5" s="11" t="s">
        <v>2</v>
      </c>
      <c r="I5" s="5"/>
    </row>
    <row r="6" spans="2:10" x14ac:dyDescent="0.25">
      <c r="B6" s="66" t="s">
        <v>25</v>
      </c>
      <c r="C6" s="29">
        <v>2</v>
      </c>
      <c r="D6" s="40">
        <v>21506699.27</v>
      </c>
      <c r="E6" s="29">
        <v>1</v>
      </c>
      <c r="F6" s="83">
        <v>23135844.789999999</v>
      </c>
      <c r="J6" s="3"/>
    </row>
    <row r="7" spans="2:10" x14ac:dyDescent="0.25">
      <c r="B7" s="67" t="s">
        <v>13</v>
      </c>
      <c r="C7" s="30">
        <v>7</v>
      </c>
      <c r="D7" s="41">
        <v>11959298.586000001</v>
      </c>
      <c r="E7" s="30">
        <v>2</v>
      </c>
      <c r="F7" s="80">
        <v>16922131.229999993</v>
      </c>
    </row>
    <row r="8" spans="2:10" x14ac:dyDescent="0.25">
      <c r="B8" s="67" t="s">
        <v>12</v>
      </c>
      <c r="C8" s="30">
        <v>4</v>
      </c>
      <c r="D8" s="41">
        <v>14811560.710000001</v>
      </c>
      <c r="E8" s="30">
        <v>3</v>
      </c>
      <c r="F8" s="80">
        <v>15971269.046899999</v>
      </c>
    </row>
    <row r="9" spans="2:10" x14ac:dyDescent="0.25">
      <c r="B9" s="67" t="s">
        <v>24</v>
      </c>
      <c r="C9" s="30">
        <v>3</v>
      </c>
      <c r="D9" s="41">
        <v>15313606.350000001</v>
      </c>
      <c r="E9" s="30">
        <v>4</v>
      </c>
      <c r="F9" s="80">
        <v>14772248.029999999</v>
      </c>
    </row>
    <row r="10" spans="2:10" x14ac:dyDescent="0.25">
      <c r="B10" s="67" t="s">
        <v>14</v>
      </c>
      <c r="C10" s="30">
        <v>5</v>
      </c>
      <c r="D10" s="41">
        <v>13714606.739999998</v>
      </c>
      <c r="E10" s="30">
        <v>5</v>
      </c>
      <c r="F10" s="80">
        <v>12103282.539999999</v>
      </c>
      <c r="J10" s="3"/>
    </row>
    <row r="11" spans="2:10" x14ac:dyDescent="0.25">
      <c r="B11" s="67" t="s">
        <v>16</v>
      </c>
      <c r="C11" s="30">
        <v>8</v>
      </c>
      <c r="D11" s="41">
        <v>10474543.149999997</v>
      </c>
      <c r="E11" s="30">
        <v>6</v>
      </c>
      <c r="F11" s="80">
        <v>12097264.899999991</v>
      </c>
    </row>
    <row r="12" spans="2:10" x14ac:dyDescent="0.25">
      <c r="B12" s="67" t="s">
        <v>20</v>
      </c>
      <c r="C12" s="30">
        <v>6</v>
      </c>
      <c r="D12" s="41">
        <v>13273079.060000001</v>
      </c>
      <c r="E12" s="30">
        <v>7</v>
      </c>
      <c r="F12" s="80">
        <v>10912113.459999997</v>
      </c>
    </row>
    <row r="13" spans="2:10" x14ac:dyDescent="0.25">
      <c r="B13" s="68" t="s">
        <v>31</v>
      </c>
      <c r="C13" s="30">
        <v>1</v>
      </c>
      <c r="D13" s="41">
        <v>32842017.77</v>
      </c>
      <c r="E13" s="30">
        <v>8</v>
      </c>
      <c r="F13" s="65">
        <v>8931697.5</v>
      </c>
    </row>
    <row r="14" spans="2:10" x14ac:dyDescent="0.25">
      <c r="B14" s="67" t="s">
        <v>15</v>
      </c>
      <c r="C14" s="30">
        <v>9</v>
      </c>
      <c r="D14" s="41">
        <v>7705315.5899999999</v>
      </c>
      <c r="E14" s="30">
        <v>9</v>
      </c>
      <c r="F14" s="80">
        <v>8065490.1300000008</v>
      </c>
    </row>
    <row r="15" spans="2:10" x14ac:dyDescent="0.25">
      <c r="B15" s="67" t="s">
        <v>18</v>
      </c>
      <c r="C15" s="30">
        <v>12</v>
      </c>
      <c r="D15" s="41">
        <v>4713260.82</v>
      </c>
      <c r="E15" s="30">
        <v>10</v>
      </c>
      <c r="F15" s="80">
        <v>6340574.2300000004</v>
      </c>
    </row>
    <row r="16" spans="2:10" x14ac:dyDescent="0.25">
      <c r="B16" s="67" t="s">
        <v>5</v>
      </c>
      <c r="C16" s="30">
        <v>10</v>
      </c>
      <c r="D16" s="41">
        <v>5464715.9899999993</v>
      </c>
      <c r="E16" s="30">
        <v>11</v>
      </c>
      <c r="F16" s="81">
        <v>5526066.8500000006</v>
      </c>
    </row>
    <row r="17" spans="2:19" x14ac:dyDescent="0.25">
      <c r="B17" s="67" t="s">
        <v>6</v>
      </c>
      <c r="C17" s="30">
        <v>11</v>
      </c>
      <c r="D17" s="41">
        <v>4909950.4000000004</v>
      </c>
      <c r="E17" s="30">
        <v>12</v>
      </c>
      <c r="F17" s="81">
        <v>5435579.3399999999</v>
      </c>
    </row>
    <row r="18" spans="2:19" x14ac:dyDescent="0.25">
      <c r="B18" s="67" t="s">
        <v>17</v>
      </c>
      <c r="C18" s="30">
        <v>13</v>
      </c>
      <c r="D18" s="41">
        <v>4600511.18</v>
      </c>
      <c r="E18" s="30">
        <v>13</v>
      </c>
      <c r="F18" s="80">
        <v>4920370.7699999996</v>
      </c>
    </row>
    <row r="19" spans="2:19" x14ac:dyDescent="0.25">
      <c r="B19" s="67" t="s">
        <v>9</v>
      </c>
      <c r="C19" s="30">
        <v>14</v>
      </c>
      <c r="D19" s="41">
        <v>3930471.83</v>
      </c>
      <c r="E19" s="30">
        <v>14</v>
      </c>
      <c r="F19" s="81">
        <v>4752498.3099999996</v>
      </c>
    </row>
    <row r="20" spans="2:19" x14ac:dyDescent="0.25">
      <c r="B20" s="67" t="s">
        <v>4</v>
      </c>
      <c r="C20" s="30">
        <v>17</v>
      </c>
      <c r="D20" s="41">
        <v>3050222.6800000006</v>
      </c>
      <c r="E20" s="30">
        <v>15</v>
      </c>
      <c r="F20" s="80">
        <v>4386196.9000000022</v>
      </c>
      <c r="I20" s="17"/>
    </row>
    <row r="21" spans="2:19" x14ac:dyDescent="0.25">
      <c r="B21" s="67" t="s">
        <v>23</v>
      </c>
      <c r="C21" s="30">
        <v>15</v>
      </c>
      <c r="D21" s="41">
        <v>3590020.38</v>
      </c>
      <c r="E21" s="30">
        <v>16</v>
      </c>
      <c r="F21" s="81">
        <v>4045126.14</v>
      </c>
    </row>
    <row r="22" spans="2:19" x14ac:dyDescent="0.25">
      <c r="B22" s="67" t="s">
        <v>19</v>
      </c>
      <c r="C22" s="30">
        <v>16</v>
      </c>
      <c r="D22" s="41">
        <v>3132557.7</v>
      </c>
      <c r="E22" s="30">
        <v>17</v>
      </c>
      <c r="F22" s="80">
        <v>3888176.2199999997</v>
      </c>
    </row>
    <row r="23" spans="2:19" x14ac:dyDescent="0.25">
      <c r="B23" s="67" t="s">
        <v>7</v>
      </c>
      <c r="C23" s="30">
        <v>20</v>
      </c>
      <c r="D23" s="41">
        <v>2384823.7599999998</v>
      </c>
      <c r="E23" s="30">
        <v>18</v>
      </c>
      <c r="F23" s="81">
        <v>2950004.64</v>
      </c>
    </row>
    <row r="24" spans="2:19" x14ac:dyDescent="0.25">
      <c r="B24" s="67" t="s">
        <v>8</v>
      </c>
      <c r="C24" s="30">
        <v>21</v>
      </c>
      <c r="D24" s="41">
        <v>2142863.13</v>
      </c>
      <c r="E24" s="30">
        <v>19</v>
      </c>
      <c r="F24" s="81">
        <v>2757450.39</v>
      </c>
      <c r="I24" s="17"/>
    </row>
    <row r="25" spans="2:19" x14ac:dyDescent="0.25">
      <c r="B25" s="67" t="s">
        <v>35</v>
      </c>
      <c r="C25" s="30">
        <v>18</v>
      </c>
      <c r="D25" s="41">
        <v>2987291.77</v>
      </c>
      <c r="E25" s="30">
        <v>20</v>
      </c>
      <c r="F25" s="81">
        <v>2508512.4900000002</v>
      </c>
    </row>
    <row r="26" spans="2:19" x14ac:dyDescent="0.25">
      <c r="B26" s="67" t="s">
        <v>11</v>
      </c>
      <c r="C26" s="30">
        <v>23</v>
      </c>
      <c r="D26" s="41">
        <v>1059521.8899999999</v>
      </c>
      <c r="E26" s="30">
        <v>21</v>
      </c>
      <c r="F26" s="81">
        <v>2390343.71</v>
      </c>
    </row>
    <row r="27" spans="2:19" x14ac:dyDescent="0.25">
      <c r="B27" s="67" t="s">
        <v>10</v>
      </c>
      <c r="C27" s="30">
        <v>19</v>
      </c>
      <c r="D27" s="41">
        <v>2439586.0699999998</v>
      </c>
      <c r="E27" s="30">
        <v>22</v>
      </c>
      <c r="F27" s="81">
        <v>2153220.98</v>
      </c>
    </row>
    <row r="28" spans="2:19" x14ac:dyDescent="0.25">
      <c r="B28" s="67" t="s">
        <v>21</v>
      </c>
      <c r="C28" s="30">
        <v>22</v>
      </c>
      <c r="D28" s="41">
        <v>1254240.81</v>
      </c>
      <c r="E28" s="30">
        <v>23</v>
      </c>
      <c r="F28" s="81">
        <v>1752347.88</v>
      </c>
    </row>
    <row r="29" spans="2:19" x14ac:dyDescent="0.25">
      <c r="B29" s="84" t="s">
        <v>26</v>
      </c>
      <c r="C29" s="48">
        <v>24</v>
      </c>
      <c r="D29" s="49">
        <v>325821.75</v>
      </c>
      <c r="E29" s="30">
        <v>24</v>
      </c>
      <c r="F29" s="82">
        <v>954652.11</v>
      </c>
    </row>
    <row r="30" spans="2:19" x14ac:dyDescent="0.25">
      <c r="B30" s="93" t="s">
        <v>36</v>
      </c>
      <c r="C30" s="50" t="s">
        <v>30</v>
      </c>
      <c r="D30" s="51" t="s">
        <v>30</v>
      </c>
      <c r="E30" s="30">
        <v>25</v>
      </c>
      <c r="F30" s="82">
        <v>85354.92</v>
      </c>
    </row>
    <row r="31" spans="2:19" x14ac:dyDescent="0.25">
      <c r="B31" s="94" t="s">
        <v>34</v>
      </c>
      <c r="C31" s="85" t="s">
        <v>30</v>
      </c>
      <c r="D31" s="86" t="s">
        <v>30</v>
      </c>
      <c r="E31" s="30">
        <v>26</v>
      </c>
      <c r="F31" s="87">
        <v>13319</v>
      </c>
      <c r="G31" s="52"/>
      <c r="H31" s="56"/>
      <c r="I31" s="57"/>
      <c r="J31" s="58"/>
      <c r="K31" s="57"/>
      <c r="L31" s="59"/>
      <c r="M31" s="59"/>
      <c r="N31" s="18"/>
      <c r="O31" s="53"/>
      <c r="P31" s="54"/>
      <c r="Q31" s="55"/>
      <c r="R31" s="55"/>
      <c r="S31" s="53"/>
    </row>
    <row r="32" spans="2:19" ht="15.75" thickBot="1" x14ac:dyDescent="0.3">
      <c r="B32" s="95" t="s">
        <v>37</v>
      </c>
      <c r="C32" s="50" t="s">
        <v>30</v>
      </c>
      <c r="D32" s="51" t="s">
        <v>30</v>
      </c>
      <c r="E32" s="30">
        <v>27</v>
      </c>
      <c r="F32" s="82">
        <v>1238</v>
      </c>
    </row>
    <row r="33" spans="2:10" ht="15.75" thickBot="1" x14ac:dyDescent="0.3">
      <c r="B33" s="71" t="s">
        <v>3</v>
      </c>
      <c r="C33" s="88"/>
      <c r="D33" s="89">
        <f>SUM(D6:D32)</f>
        <v>187586587.38599998</v>
      </c>
      <c r="E33" s="90"/>
      <c r="F33" s="89">
        <f>SUM(F6:F32)</f>
        <v>177772374.50689995</v>
      </c>
      <c r="H33" s="17"/>
    </row>
    <row r="34" spans="2:10" x14ac:dyDescent="0.25">
      <c r="H34" s="17"/>
    </row>
    <row r="35" spans="2:10" ht="15" customHeight="1" x14ac:dyDescent="0.25">
      <c r="B35" s="8" t="s">
        <v>41</v>
      </c>
      <c r="C35" s="2"/>
      <c r="D35" s="2"/>
      <c r="E35" s="2"/>
      <c r="F35" s="15"/>
      <c r="H35" s="18"/>
      <c r="I35" s="18"/>
      <c r="J35" s="18"/>
    </row>
    <row r="36" spans="2:10" x14ac:dyDescent="0.25">
      <c r="B36" s="8"/>
      <c r="D36" s="3"/>
      <c r="E36" s="16"/>
      <c r="F36" s="15"/>
      <c r="G36" s="10"/>
    </row>
    <row r="37" spans="2:10" x14ac:dyDescent="0.25">
      <c r="B37" s="8" t="s">
        <v>42</v>
      </c>
    </row>
    <row r="39" spans="2:10" x14ac:dyDescent="0.25">
      <c r="B39" s="77" t="s">
        <v>43</v>
      </c>
      <c r="D39" s="4"/>
      <c r="E39" s="3"/>
      <c r="F39" s="5"/>
    </row>
    <row r="40" spans="2:10" x14ac:dyDescent="0.25">
      <c r="D40" s="4"/>
      <c r="E40" s="3"/>
      <c r="F40" s="5"/>
    </row>
    <row r="41" spans="2:10" x14ac:dyDescent="0.25">
      <c r="B41" s="77" t="s">
        <v>47</v>
      </c>
      <c r="D41" s="3"/>
      <c r="E41" s="3"/>
      <c r="F41" s="5"/>
    </row>
    <row r="42" spans="2:10" x14ac:dyDescent="0.25">
      <c r="B42" s="78"/>
      <c r="C42" s="31"/>
      <c r="D42" s="32"/>
      <c r="E42" s="32"/>
      <c r="F42" s="33"/>
    </row>
    <row r="43" spans="2:10" x14ac:dyDescent="0.25">
      <c r="B43" s="77" t="s">
        <v>45</v>
      </c>
      <c r="C43" s="31"/>
      <c r="D43" s="33"/>
      <c r="E43" s="32"/>
      <c r="F43" s="33"/>
    </row>
    <row r="44" spans="2:10" x14ac:dyDescent="0.25">
      <c r="B44" s="31"/>
      <c r="C44" s="31"/>
      <c r="D44" s="34"/>
      <c r="E44" s="32"/>
      <c r="F44" s="34"/>
    </row>
    <row r="45" spans="2:10" x14ac:dyDescent="0.25">
      <c r="B45" s="77" t="s">
        <v>48</v>
      </c>
      <c r="C45" s="31"/>
      <c r="D45" s="35"/>
      <c r="E45" s="31"/>
      <c r="F45" s="31"/>
    </row>
    <row r="46" spans="2:10" x14ac:dyDescent="0.25">
      <c r="B46" s="31"/>
      <c r="C46" s="31"/>
      <c r="D46" s="31"/>
      <c r="E46" s="31"/>
      <c r="F46" s="31"/>
    </row>
    <row r="47" spans="2:10" x14ac:dyDescent="0.25">
      <c r="C47" s="31"/>
      <c r="D47" s="31"/>
      <c r="E47" s="31"/>
      <c r="F47" s="32"/>
    </row>
    <row r="48" spans="2:10" x14ac:dyDescent="0.25">
      <c r="C48" s="31"/>
      <c r="D48" s="31"/>
      <c r="E48" s="31"/>
      <c r="F48" s="36"/>
    </row>
    <row r="49" spans="2:6" x14ac:dyDescent="0.25">
      <c r="C49" s="31"/>
      <c r="D49" s="31"/>
      <c r="E49" s="31"/>
      <c r="F49" s="37"/>
    </row>
    <row r="50" spans="2:6" x14ac:dyDescent="0.25">
      <c r="C50" s="31"/>
      <c r="D50" s="31"/>
      <c r="E50" s="31"/>
      <c r="F50" s="38"/>
    </row>
    <row r="51" spans="2:6" x14ac:dyDescent="0.25">
      <c r="C51" s="31"/>
      <c r="D51" s="31"/>
      <c r="E51" s="31"/>
      <c r="F51" s="39"/>
    </row>
    <row r="52" spans="2:6" x14ac:dyDescent="0.25">
      <c r="B52" s="31"/>
      <c r="C52" s="31"/>
      <c r="D52" s="31"/>
      <c r="E52" s="31"/>
      <c r="F52" s="31"/>
    </row>
    <row r="53" spans="2:6" x14ac:dyDescent="0.25">
      <c r="B53" s="31"/>
      <c r="C53" s="31"/>
      <c r="D53" s="31"/>
      <c r="E53" s="31"/>
      <c r="F53" s="39"/>
    </row>
    <row r="54" spans="2:6" x14ac:dyDescent="0.25">
      <c r="B54" s="31"/>
      <c r="C54" s="31"/>
      <c r="D54" s="31"/>
      <c r="E54" s="31"/>
      <c r="F54" s="31"/>
    </row>
    <row r="55" spans="2:6" x14ac:dyDescent="0.25">
      <c r="B55" s="31"/>
      <c r="C55" s="31"/>
      <c r="D55" s="31"/>
      <c r="E55" s="31"/>
      <c r="F55" s="37"/>
    </row>
    <row r="56" spans="2:6" x14ac:dyDescent="0.25">
      <c r="B56" s="31"/>
      <c r="C56" s="31"/>
      <c r="D56" s="31"/>
      <c r="E56" s="31"/>
      <c r="F56" s="37"/>
    </row>
    <row r="57" spans="2:6" x14ac:dyDescent="0.25">
      <c r="B57" s="31"/>
      <c r="C57" s="31"/>
      <c r="D57" s="31"/>
      <c r="E57" s="31"/>
      <c r="F57" s="37"/>
    </row>
    <row r="58" spans="2:6" x14ac:dyDescent="0.25">
      <c r="B58" s="31"/>
      <c r="C58" s="31"/>
      <c r="D58" s="31"/>
      <c r="E58" s="31"/>
      <c r="F58" s="31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30.09.2016.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0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4.42578125" customWidth="1"/>
    <col min="3" max="3" width="27" customWidth="1"/>
    <col min="4" max="4" width="26.28515625" customWidth="1"/>
    <col min="5" max="5" width="1.140625" hidden="1" customWidth="1"/>
    <col min="7" max="7" width="9.140625" customWidth="1"/>
    <col min="9" max="11" width="9.140625" customWidth="1"/>
  </cols>
  <sheetData>
    <row r="2" spans="2:9" ht="15" customHeight="1" x14ac:dyDescent="0.25">
      <c r="B2" s="115" t="s">
        <v>49</v>
      </c>
      <c r="C2" s="116"/>
      <c r="D2" s="117"/>
      <c r="E2" s="1"/>
    </row>
    <row r="3" spans="2:9" ht="15.75" thickBot="1" x14ac:dyDescent="0.3">
      <c r="B3" s="8"/>
    </row>
    <row r="4" spans="2:9" x14ac:dyDescent="0.25">
      <c r="B4" s="107" t="s">
        <v>38</v>
      </c>
      <c r="C4" s="7" t="s">
        <v>28</v>
      </c>
      <c r="D4" s="6" t="s">
        <v>27</v>
      </c>
    </row>
    <row r="5" spans="2:9" ht="15.75" thickBot="1" x14ac:dyDescent="0.3">
      <c r="B5" s="108"/>
      <c r="C5" s="24" t="s">
        <v>1</v>
      </c>
      <c r="D5" s="25" t="s">
        <v>1</v>
      </c>
    </row>
    <row r="6" spans="2:9" x14ac:dyDescent="0.25">
      <c r="B6" s="99" t="s">
        <v>25</v>
      </c>
      <c r="C6" s="42">
        <f>'Isplaćene štete'!D6/Premije!D7*100</f>
        <v>46.84510328186515</v>
      </c>
      <c r="D6" s="42">
        <f>'Isplaćene štete'!F6/Premije!F7*100</f>
        <v>54.077779087139888</v>
      </c>
      <c r="G6" s="19"/>
      <c r="I6" s="26"/>
    </row>
    <row r="7" spans="2:9" x14ac:dyDescent="0.25">
      <c r="B7" s="98" t="s">
        <v>10</v>
      </c>
      <c r="C7" s="44">
        <f>'Isplaćene štete'!D27/Premije!D30*100</f>
        <v>30.390313700148862</v>
      </c>
      <c r="D7" s="44">
        <f>'Isplaćene štete'!F27/Premije!F30*100</f>
        <v>53.919669485162288</v>
      </c>
      <c r="G7" s="19"/>
      <c r="I7" s="26"/>
    </row>
    <row r="8" spans="2:9" x14ac:dyDescent="0.25">
      <c r="B8" s="98" t="s">
        <v>16</v>
      </c>
      <c r="C8" s="44">
        <f>'Isplaćene štete'!D11/Premije!D13*100</f>
        <v>47.789204889719208</v>
      </c>
      <c r="D8" s="44">
        <f>'Isplaćene štete'!F11/Premije!F13*100</f>
        <v>50.959648542576588</v>
      </c>
      <c r="G8" s="19"/>
      <c r="I8" s="26"/>
    </row>
    <row r="9" spans="2:9" x14ac:dyDescent="0.25">
      <c r="B9" s="98" t="s">
        <v>9</v>
      </c>
      <c r="C9" s="44">
        <f>'Isplaćene štete'!D19/Premije!D22*100</f>
        <v>37.641055179089101</v>
      </c>
      <c r="D9" s="44">
        <f>'Isplaćene štete'!F19/Premije!F22*100</f>
        <v>43.670548518677556</v>
      </c>
      <c r="G9" s="19"/>
      <c r="I9" s="26"/>
    </row>
    <row r="10" spans="2:9" x14ac:dyDescent="0.25">
      <c r="B10" s="98" t="s">
        <v>18</v>
      </c>
      <c r="C10" s="44">
        <f>'Isplaćene štete'!D15/Premije!D18*100</f>
        <v>36.613450853816204</v>
      </c>
      <c r="D10" s="44">
        <f>'Isplaćene štete'!F15/Premije!F18*100</f>
        <v>41.983007181811168</v>
      </c>
      <c r="G10" s="19"/>
      <c r="I10" s="26"/>
    </row>
    <row r="11" spans="2:9" x14ac:dyDescent="0.25">
      <c r="B11" s="98" t="s">
        <v>15</v>
      </c>
      <c r="C11" s="44">
        <f>('Isplaćene štete'!D14/Premije!D15)*100</f>
        <v>43.62992387627343</v>
      </c>
      <c r="D11" s="44">
        <f>('Isplaćene štete'!F14/Premije!F15)*100</f>
        <v>41.144973773463761</v>
      </c>
      <c r="G11" s="19"/>
      <c r="I11" s="26"/>
    </row>
    <row r="12" spans="2:9" x14ac:dyDescent="0.25">
      <c r="B12" s="98" t="s">
        <v>24</v>
      </c>
      <c r="C12" s="44">
        <f>'Isplaćene štete'!D9/Premije!D9*100</f>
        <v>43.133084169233939</v>
      </c>
      <c r="D12" s="44">
        <f>'Isplaćene štete'!F9/Premije!F9*100</f>
        <v>39.157072614459402</v>
      </c>
      <c r="G12" s="19"/>
      <c r="I12" s="26"/>
    </row>
    <row r="13" spans="2:9" x14ac:dyDescent="0.25">
      <c r="B13" s="98" t="s">
        <v>13</v>
      </c>
      <c r="C13" s="44">
        <f>'Isplaćene štete'!D7/Premije!D6*100</f>
        <v>31.087145843084237</v>
      </c>
      <c r="D13" s="44">
        <f>'Isplaćene štete'!F7/Premije!F6*100</f>
        <v>39.154990459046118</v>
      </c>
      <c r="G13" s="19"/>
      <c r="I13" s="26"/>
    </row>
    <row r="14" spans="2:9" x14ac:dyDescent="0.25">
      <c r="B14" s="98" t="s">
        <v>12</v>
      </c>
      <c r="C14" s="44">
        <f>'Isplaćene štete'!D8/Premije!D8*100</f>
        <v>36.368813416560037</v>
      </c>
      <c r="D14" s="44">
        <f>'Isplaćene štete'!F8/Premije!F8*100</f>
        <v>38.697180000580481</v>
      </c>
      <c r="G14" s="19"/>
      <c r="I14" s="26"/>
    </row>
    <row r="15" spans="2:9" x14ac:dyDescent="0.25">
      <c r="B15" s="98" t="s">
        <v>19</v>
      </c>
      <c r="C15" s="44">
        <f>'Isplaćene štete'!D22/Premije!D23*100</f>
        <v>33.365839423607923</v>
      </c>
      <c r="D15" s="44">
        <f>'Isplaćene štete'!F22/Premije!F23*100</f>
        <v>37.199150045981682</v>
      </c>
      <c r="G15" s="19"/>
      <c r="I15" s="26"/>
    </row>
    <row r="16" spans="2:9" x14ac:dyDescent="0.25">
      <c r="B16" s="98" t="s">
        <v>11</v>
      </c>
      <c r="C16" s="44">
        <f>'Isplaćene štete'!D26/Premije!D27*100</f>
        <v>19.372986808621615</v>
      </c>
      <c r="D16" s="44">
        <f>'Isplaćene štete'!F26/Premije!F27*100</f>
        <v>37.199517841561935</v>
      </c>
      <c r="G16" s="19"/>
      <c r="I16" s="26"/>
    </row>
    <row r="17" spans="2:9" x14ac:dyDescent="0.25">
      <c r="B17" s="98" t="s">
        <v>8</v>
      </c>
      <c r="C17" s="44">
        <f>'Isplaćene štete'!D24/Premije!D26*100</f>
        <v>27.834124292722102</v>
      </c>
      <c r="D17" s="44">
        <f>'Isplaćene štete'!F24/Premije!F26*100</f>
        <v>36.834315321787827</v>
      </c>
      <c r="G17" s="19"/>
      <c r="I17" s="26"/>
    </row>
    <row r="18" spans="2:9" x14ac:dyDescent="0.25">
      <c r="B18" s="96" t="s">
        <v>31</v>
      </c>
      <c r="C18" s="44">
        <f>'Isplaćene štete'!D13/Premije!D12*100</f>
        <v>126.23323900082208</v>
      </c>
      <c r="D18" s="44">
        <f>'Isplaćene štete'!F13/Premije!F12*100</f>
        <v>35.51045717000013</v>
      </c>
      <c r="G18" s="26"/>
      <c r="I18" s="26"/>
    </row>
    <row r="19" spans="2:9" x14ac:dyDescent="0.25">
      <c r="B19" s="98" t="s">
        <v>20</v>
      </c>
      <c r="C19" s="44">
        <f>'Isplaćene štete'!D12/Premije!D11*100</f>
        <v>47.128859850869951</v>
      </c>
      <c r="D19" s="44">
        <f>'Isplaćene štete'!F12/Premije!F11*100</f>
        <v>35.123925268913261</v>
      </c>
      <c r="G19" s="19"/>
      <c r="I19" s="26"/>
    </row>
    <row r="20" spans="2:9" x14ac:dyDescent="0.25">
      <c r="B20" s="98" t="s">
        <v>23</v>
      </c>
      <c r="C20" s="44">
        <f>'Isplaćene štete'!D21/Premije!D21*100</f>
        <v>30.954004940370822</v>
      </c>
      <c r="D20" s="44">
        <f>'Isplaćene štete'!F21/Premije!F21*100</f>
        <v>34.656228621784344</v>
      </c>
      <c r="G20" s="19"/>
      <c r="I20" s="26"/>
    </row>
    <row r="21" spans="2:9" x14ac:dyDescent="0.25">
      <c r="B21" s="97" t="s">
        <v>14</v>
      </c>
      <c r="C21" s="43">
        <f>'Isplaćene štete'!D10/Premije!D10*100</f>
        <v>50.079397620503116</v>
      </c>
      <c r="D21" s="43">
        <f>'Isplaćene štete'!F10/Premije!F10*100</f>
        <v>33.975615013015947</v>
      </c>
      <c r="G21" s="19"/>
      <c r="I21" s="26"/>
    </row>
    <row r="22" spans="2:9" x14ac:dyDescent="0.25">
      <c r="B22" s="98" t="s">
        <v>5</v>
      </c>
      <c r="C22" s="44">
        <f>'Isplaćene štete'!D16/Premije!D17*100</f>
        <v>39.421024720984491</v>
      </c>
      <c r="D22" s="44">
        <f>'Isplaćene štete'!F16/Premije!F17*100</f>
        <v>33.815786944874063</v>
      </c>
      <c r="G22" s="19"/>
      <c r="I22" s="26"/>
    </row>
    <row r="23" spans="2:9" x14ac:dyDescent="0.25">
      <c r="B23" s="98" t="s">
        <v>17</v>
      </c>
      <c r="C23" s="44">
        <f>'Isplaćene štete'!D18/Premije!D19*100</f>
        <v>31.705107553401223</v>
      </c>
      <c r="D23" s="44">
        <f>'Isplaćene štete'!F18/Premije!F19*100</f>
        <v>32.732032553230859</v>
      </c>
      <c r="G23" s="19"/>
      <c r="I23" s="26"/>
    </row>
    <row r="24" spans="2:9" x14ac:dyDescent="0.25">
      <c r="B24" s="98" t="s">
        <v>6</v>
      </c>
      <c r="C24" s="44">
        <f>'Isplaćene štete'!D17/Premije!D16*100</f>
        <v>28.242982360768991</v>
      </c>
      <c r="D24" s="44">
        <f>'Isplaćene štete'!F17/Premije!F16*100</f>
        <v>28.815069951665755</v>
      </c>
      <c r="G24" s="19"/>
      <c r="I24" s="26"/>
    </row>
    <row r="25" spans="2:9" x14ac:dyDescent="0.25">
      <c r="B25" s="98" t="s">
        <v>35</v>
      </c>
      <c r="C25" s="44">
        <f>'Isplaćene štete'!D25/Premije!D24*100</f>
        <v>39.345890891811976</v>
      </c>
      <c r="D25" s="44">
        <f>'Isplaćene štete'!F25/Premije!F24*100</f>
        <v>26.681572101756927</v>
      </c>
      <c r="G25" s="19"/>
      <c r="I25" s="26"/>
    </row>
    <row r="26" spans="2:9" x14ac:dyDescent="0.25">
      <c r="B26" s="98" t="s">
        <v>7</v>
      </c>
      <c r="C26" s="44">
        <f>'Isplaćene štete'!D23/Premije!D20*100</f>
        <v>20.539812892557588</v>
      </c>
      <c r="D26" s="44">
        <f>'Isplaćene štete'!F23/Premije!F20*100</f>
        <v>24.640278703131319</v>
      </c>
      <c r="G26" s="19"/>
      <c r="I26" s="26"/>
    </row>
    <row r="27" spans="2:9" x14ac:dyDescent="0.25">
      <c r="B27" s="100" t="s">
        <v>36</v>
      </c>
      <c r="C27" s="101" t="s">
        <v>30</v>
      </c>
      <c r="D27" s="44">
        <f>'Isplaćene štete'!F30/Premije!F32*100</f>
        <v>21.621237412276283</v>
      </c>
      <c r="G27" s="19"/>
      <c r="I27" s="26"/>
    </row>
    <row r="28" spans="2:9" x14ac:dyDescent="0.25">
      <c r="B28" s="98" t="s">
        <v>4</v>
      </c>
      <c r="C28" s="44">
        <f>'Isplaćene štete'!D20/Premije!D14*100</f>
        <v>14.183098549805431</v>
      </c>
      <c r="D28" s="44">
        <f>'Isplaćene štete'!F20/Premije!F14*100</f>
        <v>21.506783202636186</v>
      </c>
      <c r="G28" s="19"/>
      <c r="I28" s="26"/>
    </row>
    <row r="29" spans="2:9" x14ac:dyDescent="0.25">
      <c r="B29" s="98" t="s">
        <v>21</v>
      </c>
      <c r="C29" s="44">
        <f>'Isplaćene štete'!D28/Premije!D25*100</f>
        <v>19.424648129542287</v>
      </c>
      <c r="D29" s="44">
        <f>'Isplaćene štete'!F28/Premije!F25*100</f>
        <v>19.363278755941334</v>
      </c>
      <c r="G29" s="19"/>
      <c r="I29" s="26"/>
    </row>
    <row r="30" spans="2:9" x14ac:dyDescent="0.25">
      <c r="B30" s="102" t="s">
        <v>26</v>
      </c>
      <c r="C30" s="101">
        <f>'Isplaćene štete'!D29/Premije!D28*100</f>
        <v>7.7477870267344038</v>
      </c>
      <c r="D30" s="101">
        <f>'Isplaćene štete'!F29/Premije!F28*100</f>
        <v>16.68104254892868</v>
      </c>
      <c r="G30" s="20"/>
      <c r="I30" s="26"/>
    </row>
    <row r="31" spans="2:9" x14ac:dyDescent="0.25">
      <c r="B31" s="98" t="s">
        <v>34</v>
      </c>
      <c r="C31" s="44" t="s">
        <v>30</v>
      </c>
      <c r="D31" s="44">
        <f>'Isplaćene štete'!F31/Premije!F31*100</f>
        <v>0.6395064099486244</v>
      </c>
      <c r="G31" s="19"/>
      <c r="I31" s="26"/>
    </row>
    <row r="32" spans="2:9" ht="15.75" thickBot="1" x14ac:dyDescent="0.3">
      <c r="B32" s="103" t="s">
        <v>37</v>
      </c>
      <c r="C32" s="45" t="s">
        <v>30</v>
      </c>
      <c r="D32" s="45">
        <f>'Isplaćene štete'!F32/Premije!F29*100</f>
        <v>3.0672763308651849E-2</v>
      </c>
      <c r="G32" s="19"/>
      <c r="I32" s="26"/>
    </row>
    <row r="34" spans="2:11" x14ac:dyDescent="0.25">
      <c r="B34" s="8" t="s">
        <v>41</v>
      </c>
      <c r="J34" s="23"/>
      <c r="K34" s="23"/>
    </row>
    <row r="35" spans="2:11" x14ac:dyDescent="0.25">
      <c r="B35" s="8"/>
      <c r="C35" s="19"/>
      <c r="D35" s="20"/>
      <c r="E35" s="21"/>
      <c r="F35" s="21"/>
      <c r="G35" s="20"/>
      <c r="H35" s="21"/>
      <c r="J35" s="23"/>
      <c r="K35" s="23"/>
    </row>
    <row r="36" spans="2:11" x14ac:dyDescent="0.25">
      <c r="B36" s="8" t="s">
        <v>42</v>
      </c>
      <c r="C36" s="19"/>
      <c r="D36" s="20"/>
      <c r="E36" s="21"/>
      <c r="F36" s="21"/>
      <c r="G36" s="20"/>
      <c r="H36" s="21"/>
      <c r="J36" s="23"/>
      <c r="K36" s="23"/>
    </row>
    <row r="37" spans="2:11" x14ac:dyDescent="0.25">
      <c r="C37" s="19"/>
      <c r="D37" s="20"/>
      <c r="E37" s="21"/>
      <c r="F37" s="21"/>
      <c r="G37" s="20"/>
      <c r="H37" s="21"/>
      <c r="J37" s="23"/>
      <c r="K37" s="23"/>
    </row>
    <row r="38" spans="2:11" x14ac:dyDescent="0.25">
      <c r="B38" s="77" t="s">
        <v>43</v>
      </c>
      <c r="C38" s="19"/>
      <c r="D38" s="20"/>
      <c r="E38" s="21"/>
      <c r="F38" s="21"/>
      <c r="G38" s="20"/>
      <c r="H38" s="21"/>
      <c r="J38" s="23"/>
      <c r="K38" s="23"/>
    </row>
    <row r="39" spans="2:11" x14ac:dyDescent="0.25">
      <c r="C39" s="19"/>
      <c r="D39" s="22"/>
      <c r="E39" s="21"/>
      <c r="F39" s="21"/>
      <c r="G39" s="20"/>
      <c r="H39" s="21"/>
      <c r="J39" s="23"/>
      <c r="K39" s="23"/>
    </row>
    <row r="40" spans="2:11" x14ac:dyDescent="0.25">
      <c r="B40" s="77" t="s">
        <v>47</v>
      </c>
      <c r="C40" s="19"/>
      <c r="D40" s="20"/>
      <c r="E40" s="21"/>
      <c r="F40" s="21"/>
      <c r="G40" s="20"/>
      <c r="H40" s="21"/>
      <c r="J40" s="23"/>
      <c r="K40" s="23"/>
    </row>
    <row r="41" spans="2:11" x14ac:dyDescent="0.25">
      <c r="B41" s="78"/>
      <c r="C41" s="19"/>
      <c r="D41" s="20"/>
      <c r="E41" s="21"/>
      <c r="F41" s="21"/>
      <c r="G41" s="20"/>
      <c r="H41" s="21"/>
      <c r="J41" s="23"/>
      <c r="K41" s="23"/>
    </row>
    <row r="42" spans="2:11" x14ac:dyDescent="0.25">
      <c r="B42" s="77" t="s">
        <v>45</v>
      </c>
      <c r="C42" s="19"/>
      <c r="D42" s="20"/>
      <c r="E42" s="21"/>
      <c r="F42" s="21"/>
      <c r="G42" s="20"/>
      <c r="H42" s="21"/>
      <c r="J42" s="23"/>
      <c r="K42" s="23"/>
    </row>
    <row r="43" spans="2:11" x14ac:dyDescent="0.25">
      <c r="B43" s="31"/>
      <c r="C43" s="19"/>
      <c r="D43" s="20"/>
      <c r="E43" s="21"/>
      <c r="F43" s="21"/>
      <c r="G43" s="20"/>
      <c r="H43" s="21"/>
      <c r="J43" s="23"/>
      <c r="K43" s="23"/>
    </row>
    <row r="44" spans="2:11" x14ac:dyDescent="0.25">
      <c r="B44" s="77" t="s">
        <v>48</v>
      </c>
      <c r="C44" s="19"/>
      <c r="D44" s="20"/>
      <c r="E44" s="21"/>
      <c r="F44" s="21"/>
      <c r="G44" s="20"/>
      <c r="H44" s="21"/>
      <c r="J44" s="23"/>
      <c r="K44" s="23"/>
    </row>
    <row r="45" spans="2:11" x14ac:dyDescent="0.25">
      <c r="B45" s="21"/>
      <c r="C45" s="19"/>
      <c r="D45" s="20"/>
      <c r="E45" s="21"/>
      <c r="F45" s="21"/>
      <c r="G45" s="20"/>
      <c r="H45" s="21"/>
      <c r="J45" s="23"/>
      <c r="K45" s="23"/>
    </row>
    <row r="46" spans="2:11" x14ac:dyDescent="0.25">
      <c r="B46" s="21"/>
      <c r="C46" s="19"/>
      <c r="D46" s="20"/>
      <c r="E46" s="21"/>
      <c r="F46" s="21"/>
      <c r="G46" s="20"/>
      <c r="H46" s="21"/>
      <c r="J46" s="23"/>
      <c r="K46" s="23"/>
    </row>
    <row r="47" spans="2:11" x14ac:dyDescent="0.25">
      <c r="B47" s="21"/>
      <c r="C47" s="19"/>
      <c r="D47" s="20"/>
      <c r="E47" s="21"/>
      <c r="F47" s="21"/>
      <c r="G47" s="20"/>
      <c r="H47" s="21"/>
      <c r="J47" s="23"/>
      <c r="K47" s="23"/>
    </row>
    <row r="48" spans="2:11" x14ac:dyDescent="0.25">
      <c r="B48" s="21"/>
      <c r="C48" s="19"/>
      <c r="D48" s="20"/>
      <c r="E48" s="21"/>
      <c r="F48" s="21"/>
      <c r="G48" s="20"/>
      <c r="H48" s="21"/>
      <c r="J48" s="23"/>
      <c r="K48" s="23"/>
    </row>
    <row r="49" spans="2:11" x14ac:dyDescent="0.25">
      <c r="B49" s="21"/>
      <c r="C49" s="19"/>
      <c r="D49" s="20"/>
      <c r="E49" s="21"/>
      <c r="F49" s="21"/>
      <c r="G49" s="20"/>
      <c r="H49" s="21"/>
      <c r="J49" s="23"/>
      <c r="K49" s="23"/>
    </row>
    <row r="50" spans="2:11" x14ac:dyDescent="0.25">
      <c r="B50" s="21"/>
      <c r="C50" s="19"/>
      <c r="D50" s="20"/>
      <c r="E50" s="21"/>
      <c r="F50" s="21"/>
      <c r="G50" s="20"/>
      <c r="H50" s="21"/>
      <c r="J50" s="23"/>
      <c r="K50" s="23"/>
    </row>
    <row r="51" spans="2:11" x14ac:dyDescent="0.25">
      <c r="B51" s="21"/>
      <c r="C51" s="19"/>
      <c r="D51" s="20"/>
      <c r="E51" s="21"/>
      <c r="F51" s="21"/>
      <c r="G51" s="20"/>
      <c r="H51" s="21"/>
      <c r="J51" s="23"/>
      <c r="K51" s="23"/>
    </row>
    <row r="52" spans="2:11" x14ac:dyDescent="0.25">
      <c r="B52" s="21"/>
      <c r="C52" s="19"/>
      <c r="D52" s="20"/>
      <c r="E52" s="21"/>
      <c r="F52" s="21"/>
      <c r="G52" s="20"/>
      <c r="H52" s="21"/>
      <c r="J52" s="23"/>
      <c r="K52" s="23"/>
    </row>
    <row r="53" spans="2:11" x14ac:dyDescent="0.25">
      <c r="B53" s="21"/>
      <c r="C53" s="19"/>
      <c r="D53" s="20"/>
      <c r="E53" s="21"/>
      <c r="F53" s="21"/>
      <c r="G53" s="20"/>
      <c r="H53" s="21"/>
      <c r="J53" s="23"/>
      <c r="K53" s="23"/>
    </row>
    <row r="54" spans="2:11" x14ac:dyDescent="0.25">
      <c r="B54" s="21"/>
      <c r="C54" s="19"/>
      <c r="D54" s="20"/>
      <c r="E54" s="21"/>
      <c r="F54" s="21"/>
      <c r="G54" s="20"/>
      <c r="H54" s="21"/>
      <c r="J54" s="23"/>
      <c r="K54" s="23"/>
    </row>
    <row r="55" spans="2:11" x14ac:dyDescent="0.25">
      <c r="B55" s="21"/>
      <c r="C55" s="19"/>
      <c r="D55" s="20"/>
      <c r="E55" s="21"/>
      <c r="F55" s="21"/>
      <c r="G55" s="20"/>
      <c r="H55" s="21"/>
      <c r="J55" s="23"/>
      <c r="K55" s="23"/>
    </row>
    <row r="56" spans="2:11" x14ac:dyDescent="0.25">
      <c r="B56" s="21"/>
      <c r="C56" s="19"/>
      <c r="D56" s="20"/>
      <c r="E56" s="21"/>
      <c r="F56" s="21"/>
      <c r="G56" s="20"/>
      <c r="H56" s="21"/>
      <c r="J56" s="23"/>
      <c r="K56" s="23"/>
    </row>
    <row r="57" spans="2:11" x14ac:dyDescent="0.25">
      <c r="B57" s="21"/>
      <c r="C57" s="19"/>
      <c r="D57" s="20"/>
      <c r="E57" s="21"/>
      <c r="F57" s="21"/>
      <c r="G57" s="20"/>
      <c r="H57" s="21"/>
      <c r="J57" s="23"/>
      <c r="K57" s="23"/>
    </row>
    <row r="58" spans="2:11" x14ac:dyDescent="0.25">
      <c r="B58" s="21"/>
      <c r="C58" s="19"/>
      <c r="D58" s="20"/>
      <c r="E58" s="21"/>
      <c r="F58" s="21"/>
      <c r="G58" s="20"/>
      <c r="H58" s="21"/>
    </row>
    <row r="59" spans="2:11" x14ac:dyDescent="0.25">
      <c r="B59" s="21"/>
      <c r="C59" s="19"/>
      <c r="D59" s="20"/>
      <c r="E59" s="21"/>
      <c r="F59" s="21"/>
      <c r="G59" s="20"/>
      <c r="H59" s="21"/>
    </row>
    <row r="60" spans="2:11" x14ac:dyDescent="0.25">
      <c r="B60" s="21"/>
    </row>
  </sheetData>
  <sortState ref="B7:G31">
    <sortCondition ref="B7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30.09.2016.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Premije</vt:lpstr>
      <vt:lpstr>Isplaćene štete</vt:lpstr>
      <vt:lpstr>Isplaćene štete ▪ Premije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2020-02-24T13:35:48Z</dcterms:modified>
</cp:coreProperties>
</file>