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D30" i="3" l="1"/>
  <c r="F31" i="1"/>
  <c r="D31" i="1"/>
  <c r="F31" i="2" l="1"/>
  <c r="D31" i="2" l="1"/>
  <c r="N41" i="2" l="1"/>
  <c r="N42" i="2"/>
  <c r="N43" i="2"/>
  <c r="N44" i="2"/>
  <c r="N45" i="2"/>
  <c r="N46" i="2"/>
  <c r="N47" i="2"/>
  <c r="N48" i="2"/>
  <c r="N49" i="2"/>
  <c r="N50" i="2"/>
  <c r="N51" i="2"/>
  <c r="N40" i="2"/>
  <c r="K41" i="2"/>
  <c r="K42" i="2"/>
  <c r="O42" i="2" s="1"/>
  <c r="K43" i="2"/>
  <c r="O43" i="2" s="1"/>
  <c r="K44" i="2"/>
  <c r="O44" i="2" s="1"/>
  <c r="K45" i="2"/>
  <c r="O45" i="2" s="1"/>
  <c r="K46" i="2"/>
  <c r="O46" i="2" s="1"/>
  <c r="K47" i="2"/>
  <c r="O47" i="2" s="1"/>
  <c r="K48" i="2"/>
  <c r="O48" i="2" s="1"/>
  <c r="K49" i="2"/>
  <c r="O49" i="2" s="1"/>
  <c r="K50" i="2"/>
  <c r="O50" i="2" s="1"/>
  <c r="K51" i="2"/>
  <c r="O51" i="2" s="1"/>
  <c r="K40" i="2"/>
  <c r="O40" i="2" s="1"/>
  <c r="O41" i="2" l="1"/>
  <c r="O52" i="2" s="1"/>
  <c r="C10" i="3" l="1"/>
  <c r="C13" i="3" l="1"/>
  <c r="D13" i="3"/>
  <c r="C29" i="3"/>
  <c r="C27" i="3"/>
  <c r="C28" i="3"/>
  <c r="C17" i="3"/>
  <c r="C25" i="3"/>
  <c r="C8" i="3"/>
  <c r="C9" i="3"/>
  <c r="C24" i="3"/>
  <c r="C19" i="3"/>
  <c r="C16" i="3"/>
  <c r="C18" i="3"/>
  <c r="C22" i="3"/>
  <c r="C15" i="3"/>
  <c r="C14" i="3"/>
  <c r="C20" i="3"/>
  <c r="C26" i="3"/>
  <c r="C6" i="3"/>
  <c r="C23" i="3"/>
  <c r="C7" i="3"/>
  <c r="C12" i="3"/>
  <c r="C21" i="3"/>
  <c r="C11" i="3"/>
  <c r="D11" i="3" l="1"/>
  <c r="D20" i="3" l="1"/>
  <c r="D29" i="3"/>
  <c r="D27" i="3"/>
  <c r="D17" i="3"/>
  <c r="D25" i="3"/>
  <c r="D9" i="3"/>
  <c r="D8" i="3"/>
  <c r="D19" i="3"/>
  <c r="D28" i="3"/>
  <c r="D15" i="3"/>
  <c r="D16" i="3"/>
  <c r="D24" i="3"/>
  <c r="D26" i="3"/>
  <c r="D22" i="3"/>
  <c r="D18" i="3"/>
  <c r="D14" i="3"/>
  <c r="D7" i="3"/>
  <c r="D21" i="3"/>
  <c r="D10" i="3"/>
  <c r="D6" i="3"/>
  <c r="D23" i="3"/>
  <c r="D12" i="3"/>
</calcChain>
</file>

<file path=xl/sharedStrings.xml><?xml version="1.0" encoding="utf-8"?>
<sst xmlns="http://schemas.openxmlformats.org/spreadsheetml/2006/main" count="119" uniqueCount="42">
  <si>
    <t>Rang</t>
  </si>
  <si>
    <t>Isplaćene štete / Premija</t>
  </si>
  <si>
    <t>Isplaćene štete u KM</t>
  </si>
  <si>
    <t>UKUPNO:</t>
  </si>
  <si>
    <t>Merkur BH osiguranje d.d.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</si>
  <si>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</si>
  <si>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</si>
  <si>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</si>
  <si>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</si>
  <si>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</si>
  <si>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</si>
  <si>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</si>
  <si>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</si>
  <si>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</si>
  <si>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</si>
  <si>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</si>
  <si>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</si>
  <si>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</si>
  <si>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</si>
  <si>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</si>
  <si>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</si>
  <si>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</si>
  <si>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</si>
  <si>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</si>
  <si>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</si>
  <si>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</si>
  <si>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Wiener osiguranje a.d.***</t>
  </si>
  <si>
    <t>Osiguranje Garant d.d.</t>
  </si>
  <si>
    <t>II K 2015.*</t>
  </si>
  <si>
    <t>II K 2016.**</t>
  </si>
  <si>
    <t>-</t>
  </si>
  <si>
    <t>Atos osiguranje a.d.****</t>
  </si>
  <si>
    <t>Euros osiguranje d.d.*****</t>
  </si>
  <si>
    <t>Osiguravajuće društvo</t>
  </si>
  <si>
    <t>*Podatci se odnose na razdoblje od 01.01. do 30.06.2015. godine.</t>
  </si>
  <si>
    <t>**Podatci se odnose na razdoblje od 01.01. do 30.06.2016. godine.</t>
  </si>
  <si>
    <t>***Od 01.12.2014. godine Jahorina osiguranje a.d. Pale promijenilo je naziv u Wiener osiguranje a.d. Banja Luka.</t>
  </si>
  <si>
    <t>*****Euros osiguranje a.d. je novo osiguravajuće društvo koje je počelo sa radom početkom 2016. godine.</t>
  </si>
  <si>
    <t>Odnos između iznosa isplaćenih šteta i ukupne premije po osiguravajućim društvima</t>
  </si>
  <si>
    <t>Rangiranje osiguravajućih društava prema iznosu ukupne premije u drugom kvartalu 2016. godine</t>
  </si>
  <si>
    <t>Rangiranje osiguravajućih društava po iznosu isplaćenih šteta u drugom kvartalu 2016. godine</t>
  </si>
  <si>
    <t>****U tijeku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</si>
</sst>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8"/>
      <name val="Bookman Old Style"/>
      <family val="1"/>
    </font>
    <font>
      <sz val="9"/>
      <color rgb="FF00B050"/>
      <name val="Bookman Old Style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9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B050"/>
      <name val="Arial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8"/>
      <name val="Bookman Old Style"/>
      <family val="1"/>
      <charset val="238"/>
    </font>
    <font>
      <sz val="9"/>
      <color rgb="FF00B0F0"/>
      <name val="Arial"/>
      <family val="2"/>
    </font>
    <font>
      <sz val="8"/>
      <color theme="1"/>
      <name val="Calibri"/>
      <family val="2"/>
      <scheme val="minor"/>
    </font>
    <font>
      <sz val="7"/>
      <name val="Bookman Old Style"/>
      <family val="1"/>
      <charset val="238"/>
    </font>
    <font>
      <sz val="9"/>
      <name val="Bookman Old Style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6">
    <xf numFmtId="0" fontId="0" fillId="0" borderId="0"/>
    <xf numFmtId="0" fontId="16" fillId="0" borderId="0"/>
    <xf numFmtId="0" fontId="18" fillId="0" borderId="0"/>
    <xf numFmtId="0" fontId="19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8" fillId="0" borderId="0"/>
  </cellStyleXfs>
  <cellXfs count="135">
    <xf numFmtId="0" fontId="0" fillId="0" borderId="0" xfId="0"/>
    <xf numFmtId="0" fontId="0" fillId="0" borderId="9" xfId="0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Border="1"/>
    <xf numFmtId="4" fontId="10" fillId="0" borderId="0" xfId="0" applyNumberFormat="1" applyFont="1" applyBorder="1"/>
    <xf numFmtId="4" fontId="0" fillId="0" borderId="0" xfId="0" applyNumberFormat="1" applyBorder="1"/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0" borderId="0" xfId="0" applyFont="1"/>
    <xf numFmtId="3" fontId="13" fillId="0" borderId="0" xfId="0" applyNumberFormat="1" applyFont="1"/>
    <xf numFmtId="3" fontId="14" fillId="0" borderId="0" xfId="0" applyNumberFormat="1" applyFont="1" applyFill="1" applyBorder="1" applyAlignment="1">
      <alignment wrapText="1"/>
    </xf>
    <xf numFmtId="3" fontId="15" fillId="0" borderId="0" xfId="0" applyNumberFormat="1" applyFont="1"/>
    <xf numFmtId="0" fontId="17" fillId="0" borderId="0" xfId="1" applyFont="1"/>
    <xf numFmtId="0" fontId="0" fillId="0" borderId="0" xfId="0" applyFont="1" applyBorder="1"/>
    <xf numFmtId="3" fontId="9" fillId="0" borderId="0" xfId="0" applyNumberFormat="1" applyFont="1"/>
    <xf numFmtId="3" fontId="0" fillId="0" borderId="0" xfId="0" applyNumberFormat="1"/>
    <xf numFmtId="3" fontId="4" fillId="2" borderId="19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2" fontId="0" fillId="0" borderId="0" xfId="0" applyNumberFormat="1"/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21" fillId="0" borderId="0" xfId="0" applyNumberFormat="1" applyFont="1"/>
    <xf numFmtId="0" fontId="23" fillId="0" borderId="0" xfId="0" applyFont="1"/>
    <xf numFmtId="4" fontId="23" fillId="0" borderId="0" xfId="0" applyNumberFormat="1" applyFont="1" applyBorder="1"/>
    <xf numFmtId="4" fontId="24" fillId="0" borderId="23" xfId="5" applyNumberFormat="1" applyFont="1" applyBorder="1" applyAlignment="1" applyProtection="1">
      <alignment horizontal="right"/>
    </xf>
    <xf numFmtId="4" fontId="0" fillId="0" borderId="0" xfId="0" applyNumberFormat="1"/>
    <xf numFmtId="4" fontId="9" fillId="0" borderId="0" xfId="0" applyNumberFormat="1" applyFont="1"/>
    <xf numFmtId="4" fontId="26" fillId="0" borderId="0" xfId="0" applyNumberFormat="1" applyFont="1"/>
    <xf numFmtId="3" fontId="29" fillId="0" borderId="0" xfId="0" applyNumberFormat="1" applyFont="1" applyFill="1" applyBorder="1" applyAlignment="1">
      <alignment wrapText="1"/>
    </xf>
    <xf numFmtId="4" fontId="28" fillId="0" borderId="0" xfId="0" applyNumberFormat="1" applyFont="1"/>
    <xf numFmtId="0" fontId="28" fillId="0" borderId="0" xfId="0" applyFont="1"/>
    <xf numFmtId="4" fontId="24" fillId="0" borderId="0" xfId="5" applyNumberFormat="1" applyFont="1" applyBorder="1" applyAlignment="1" applyProtection="1">
      <alignment horizontal="right"/>
      <protection locked="0"/>
    </xf>
    <xf numFmtId="4" fontId="24" fillId="0" borderId="0" xfId="5" applyNumberFormat="1" applyFont="1" applyBorder="1" applyAlignment="1" applyProtection="1">
      <alignment horizontal="right"/>
    </xf>
    <xf numFmtId="4" fontId="27" fillId="0" borderId="0" xfId="0" applyNumberFormat="1" applyFont="1" applyBorder="1"/>
    <xf numFmtId="4" fontId="25" fillId="0" borderId="0" xfId="2" applyNumberFormat="1" applyFont="1" applyBorder="1"/>
    <xf numFmtId="4" fontId="26" fillId="0" borderId="0" xfId="0" applyNumberFormat="1" applyFont="1" applyBorder="1"/>
    <xf numFmtId="0" fontId="24" fillId="0" borderId="0" xfId="2" applyFont="1" applyBorder="1" applyAlignment="1">
      <alignment horizontal="left"/>
    </xf>
    <xf numFmtId="4" fontId="24" fillId="0" borderId="24" xfId="5" applyNumberFormat="1" applyFont="1" applyBorder="1" applyAlignment="1" applyProtection="1">
      <alignment horizontal="right"/>
      <protection locked="0"/>
    </xf>
    <xf numFmtId="0" fontId="0" fillId="0" borderId="0" xfId="0" applyFont="1" applyAlignment="1"/>
    <xf numFmtId="3" fontId="14" fillId="0" borderId="0" xfId="0" applyNumberFormat="1" applyFont="1" applyBorder="1"/>
    <xf numFmtId="0" fontId="4" fillId="2" borderId="25" xfId="0" applyFont="1" applyFill="1" applyBorder="1" applyAlignment="1">
      <alignment horizontal="right" vertical="center" wrapText="1"/>
    </xf>
    <xf numFmtId="0" fontId="0" fillId="0" borderId="18" xfId="0" applyFont="1" applyBorder="1" applyAlignment="1">
      <alignment horizontal="justify" wrapText="1"/>
    </xf>
    <xf numFmtId="0" fontId="20" fillId="0" borderId="18" xfId="0" applyFont="1" applyBorder="1" applyAlignment="1">
      <alignment horizontal="justify" wrapText="1"/>
    </xf>
    <xf numFmtId="0" fontId="20" fillId="0" borderId="21" xfId="0" applyFont="1" applyBorder="1" applyAlignment="1">
      <alignment horizontal="justify" wrapText="1"/>
    </xf>
    <xf numFmtId="0" fontId="0" fillId="0" borderId="0" xfId="0" applyFill="1"/>
    <xf numFmtId="0" fontId="24" fillId="0" borderId="0" xfId="2" applyFont="1" applyFill="1" applyBorder="1" applyAlignment="1">
      <alignment horizontal="left"/>
    </xf>
    <xf numFmtId="3" fontId="34" fillId="0" borderId="0" xfId="0" applyNumberFormat="1" applyFont="1" applyFill="1" applyBorder="1" applyAlignment="1">
      <alignment wrapText="1"/>
    </xf>
    <xf numFmtId="3" fontId="35" fillId="0" borderId="0" xfId="0" applyNumberFormat="1" applyFont="1" applyFill="1" applyBorder="1"/>
    <xf numFmtId="4" fontId="12" fillId="0" borderId="0" xfId="0" applyNumberFormat="1" applyFont="1" applyFill="1" applyBorder="1"/>
    <xf numFmtId="0" fontId="0" fillId="0" borderId="17" xfId="0" applyFont="1" applyBorder="1" applyAlignment="1">
      <alignment horizontal="justify" wrapTex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justify" wrapText="1"/>
    </xf>
    <xf numFmtId="3" fontId="4" fillId="2" borderId="34" xfId="0" applyNumberFormat="1" applyFont="1" applyFill="1" applyBorder="1"/>
    <xf numFmtId="0" fontId="0" fillId="0" borderId="3" xfId="0" applyFont="1" applyBorder="1"/>
    <xf numFmtId="0" fontId="4" fillId="3" borderId="30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right"/>
    </xf>
    <xf numFmtId="0" fontId="4" fillId="3" borderId="33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3" fontId="4" fillId="2" borderId="37" xfId="0" applyNumberFormat="1" applyFont="1" applyFill="1" applyBorder="1"/>
    <xf numFmtId="4" fontId="32" fillId="0" borderId="0" xfId="5" applyNumberFormat="1" applyFont="1" applyBorder="1" applyAlignment="1" applyProtection="1">
      <alignment horizontal="right"/>
      <protection locked="0"/>
    </xf>
    <xf numFmtId="4" fontId="32" fillId="0" borderId="0" xfId="5" applyNumberFormat="1" applyFont="1" applyBorder="1" applyAlignment="1" applyProtection="1">
      <alignment horizontal="right"/>
    </xf>
    <xf numFmtId="0" fontId="0" fillId="0" borderId="0" xfId="0" applyFill="1" applyBorder="1"/>
    <xf numFmtId="2" fontId="12" fillId="0" borderId="0" xfId="0" applyNumberFormat="1" applyFont="1"/>
    <xf numFmtId="3" fontId="31" fillId="0" borderId="10" xfId="0" applyNumberFormat="1" applyFont="1" applyBorder="1"/>
    <xf numFmtId="3" fontId="31" fillId="0" borderId="5" xfId="0" applyNumberFormat="1" applyFont="1" applyBorder="1"/>
    <xf numFmtId="0" fontId="0" fillId="0" borderId="8" xfId="0" applyFont="1" applyBorder="1"/>
    <xf numFmtId="0" fontId="0" fillId="0" borderId="5" xfId="0" applyFont="1" applyBorder="1"/>
    <xf numFmtId="0" fontId="37" fillId="0" borderId="0" xfId="2" applyFont="1" applyFill="1" applyBorder="1" applyAlignment="1">
      <alignment horizontal="left"/>
    </xf>
    <xf numFmtId="4" fontId="32" fillId="0" borderId="0" xfId="5" applyNumberFormat="1" applyFont="1" applyFill="1" applyBorder="1" applyAlignment="1" applyProtection="1">
      <alignment horizontal="right"/>
      <protection locked="0"/>
    </xf>
    <xf numFmtId="4" fontId="32" fillId="0" borderId="0" xfId="5" applyNumberFormat="1" applyFont="1" applyFill="1" applyBorder="1" applyAlignment="1" applyProtection="1">
      <alignment horizontal="right"/>
    </xf>
    <xf numFmtId="4" fontId="36" fillId="0" borderId="0" xfId="2" applyNumberFormat="1" applyFont="1" applyFill="1" applyBorder="1"/>
    <xf numFmtId="3" fontId="9" fillId="0" borderId="0" xfId="0" applyNumberFormat="1" applyFont="1" applyFill="1" applyBorder="1"/>
    <xf numFmtId="4" fontId="35" fillId="0" borderId="0" xfId="0" applyNumberFormat="1" applyFont="1" applyFill="1" applyBorder="1"/>
    <xf numFmtId="4" fontId="9" fillId="0" borderId="0" xfId="0" applyNumberFormat="1" applyFont="1" applyFill="1" applyBorder="1"/>
    <xf numFmtId="4" fontId="24" fillId="0" borderId="0" xfId="5" applyNumberFormat="1" applyFont="1" applyFill="1" applyBorder="1" applyAlignment="1" applyProtection="1">
      <alignment horizontal="right"/>
      <protection locked="0"/>
    </xf>
    <xf numFmtId="4" fontId="24" fillId="0" borderId="0" xfId="5" applyNumberFormat="1" applyFont="1" applyFill="1" applyBorder="1" applyAlignment="1" applyProtection="1">
      <alignment horizontal="right"/>
    </xf>
    <xf numFmtId="4" fontId="33" fillId="0" borderId="0" xfId="5" applyNumberFormat="1" applyFont="1" applyFill="1" applyBorder="1" applyAlignment="1" applyProtection="1">
      <alignment horizontal="right"/>
      <protection locked="0"/>
    </xf>
    <xf numFmtId="4" fontId="0" fillId="0" borderId="0" xfId="0" applyNumberFormat="1" applyFill="1" applyBorder="1"/>
    <xf numFmtId="3" fontId="4" fillId="2" borderId="38" xfId="0" applyNumberFormat="1" applyFont="1" applyFill="1" applyBorder="1"/>
    <xf numFmtId="0" fontId="39" fillId="0" borderId="0" xfId="15" applyFont="1"/>
    <xf numFmtId="0" fontId="40" fillId="0" borderId="0" xfId="15" applyFont="1"/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30" fillId="0" borderId="10" xfId="0" applyNumberFormat="1" applyFont="1" applyFill="1" applyBorder="1"/>
    <xf numFmtId="3" fontId="30" fillId="0" borderId="4" xfId="0" applyNumberFormat="1" applyFont="1" applyFill="1" applyBorder="1"/>
    <xf numFmtId="3" fontId="30" fillId="0" borderId="5" xfId="0" applyNumberFormat="1" applyFont="1" applyFill="1" applyBorder="1"/>
    <xf numFmtId="3" fontId="30" fillId="0" borderId="6" xfId="0" applyNumberFormat="1" applyFont="1" applyFill="1" applyBorder="1"/>
    <xf numFmtId="3" fontId="31" fillId="0" borderId="6" xfId="0" applyNumberFormat="1" applyFont="1" applyFill="1" applyBorder="1"/>
    <xf numFmtId="3" fontId="31" fillId="0" borderId="11" xfId="0" applyNumberFormat="1" applyFont="1" applyBorder="1"/>
    <xf numFmtId="3" fontId="30" fillId="0" borderId="27" xfId="0" applyNumberFormat="1" applyFont="1" applyFill="1" applyBorder="1" applyAlignment="1">
      <alignment horizontal="right"/>
    </xf>
    <xf numFmtId="3" fontId="31" fillId="0" borderId="28" xfId="0" applyNumberFormat="1" applyFont="1" applyBorder="1" applyAlignment="1">
      <alignment horizontal="right"/>
    </xf>
    <xf numFmtId="3" fontId="31" fillId="0" borderId="6" xfId="0" applyNumberFormat="1" applyFont="1" applyBorder="1"/>
    <xf numFmtId="3" fontId="31" fillId="0" borderId="28" xfId="0" applyNumberFormat="1" applyFont="1" applyBorder="1"/>
    <xf numFmtId="3" fontId="41" fillId="0" borderId="1" xfId="0" applyNumberFormat="1" applyFont="1" applyFill="1" applyBorder="1" applyAlignment="1">
      <alignment horizontal="right"/>
    </xf>
    <xf numFmtId="3" fontId="41" fillId="0" borderId="31" xfId="0" applyNumberFormat="1" applyFont="1" applyFill="1" applyBorder="1" applyAlignment="1">
      <alignment horizontal="right"/>
    </xf>
    <xf numFmtId="3" fontId="41" fillId="0" borderId="32" xfId="0" applyNumberFormat="1" applyFont="1" applyFill="1" applyBorder="1" applyAlignment="1">
      <alignment horizontal="right"/>
    </xf>
    <xf numFmtId="3" fontId="41" fillId="0" borderId="33" xfId="0" applyNumberFormat="1" applyFont="1" applyFill="1" applyBorder="1" applyAlignment="1">
      <alignment horizontal="right"/>
    </xf>
    <xf numFmtId="3" fontId="41" fillId="0" borderId="6" xfId="0" applyNumberFormat="1" applyFont="1" applyFill="1" applyBorder="1" applyAlignment="1">
      <alignment horizontal="right"/>
    </xf>
    <xf numFmtId="3" fontId="41" fillId="0" borderId="26" xfId="0" applyNumberFormat="1" applyFont="1" applyFill="1" applyBorder="1" applyAlignment="1">
      <alignment horizontal="right"/>
    </xf>
    <xf numFmtId="3" fontId="0" fillId="0" borderId="11" xfId="0" applyNumberFormat="1" applyFont="1" applyBorder="1"/>
    <xf numFmtId="2" fontId="0" fillId="0" borderId="18" xfId="0" applyNumberFormat="1" applyFont="1" applyBorder="1" applyAlignment="1">
      <alignment horizontal="center"/>
    </xf>
    <xf numFmtId="0" fontId="0" fillId="0" borderId="15" xfId="0" applyBorder="1" applyAlignment="1">
      <alignment horizontal="left"/>
    </xf>
    <xf numFmtId="0" fontId="20" fillId="0" borderId="21" xfId="0" applyFont="1" applyBorder="1" applyAlignment="1">
      <alignment horizontal="left"/>
    </xf>
    <xf numFmtId="3" fontId="42" fillId="2" borderId="20" xfId="0" applyNumberFormat="1" applyFont="1" applyFill="1" applyBorder="1"/>
    <xf numFmtId="3" fontId="42" fillId="2" borderId="35" xfId="0" applyNumberFormat="1" applyFont="1" applyFill="1" applyBorder="1"/>
    <xf numFmtId="3" fontId="4" fillId="2" borderId="20" xfId="0" applyNumberFormat="1" applyFont="1" applyFill="1" applyBorder="1"/>
    <xf numFmtId="3" fontId="4" fillId="2" borderId="35" xfId="0" applyNumberFormat="1" applyFont="1" applyFill="1" applyBorder="1"/>
    <xf numFmtId="2" fontId="0" fillId="0" borderId="15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6">
    <cellStyle name="Normal" xfId="0" builtinId="0"/>
    <cellStyle name="Normal 2" xfId="4"/>
    <cellStyle name="Normal 3" xfId="11"/>
    <cellStyle name="Normal 4" xfId="13"/>
    <cellStyle name="Normal 58" xfId="1"/>
    <cellStyle name="Normal_Pokazatelji poslovanja drustava u FBiH i RS" xfId="15"/>
    <cellStyle name="Normalno 2" xfId="5"/>
    <cellStyle name="Normalno 3" xfId="6"/>
    <cellStyle name="Obično 2" xfId="2"/>
    <cellStyle name="Obično 2 2" xfId="7"/>
    <cellStyle name="Obično 3" xfId="3"/>
    <cellStyle name="Obično 3 2" xfId="8"/>
    <cellStyle name="Obično 3 3" xfId="12"/>
    <cellStyle name="Obično 3 4" xfId="14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1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1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7" max="7" width="10.85546875" bestFit="1" customWidth="1"/>
    <col min="8" max="8" width="11.140625" bestFit="1" customWidth="1"/>
    <col min="9" max="9" width="12.7109375" customWidth="1"/>
    <col min="10" max="10" width="11.85546875" customWidth="1"/>
    <col min="11" max="11" width="11.7109375" customWidth="1"/>
    <col min="12" max="12" width="12.7109375" customWidth="1"/>
    <col min="13" max="13" width="11.7109375" customWidth="1"/>
    <col min="14" max="15" width="9.28515625" customWidth="1"/>
    <col min="16" max="16" width="11.7109375" customWidth="1"/>
    <col min="17" max="17" width="11.28515625" customWidth="1"/>
    <col min="18" max="18" width="11.7109375" customWidth="1"/>
    <col min="19" max="19" width="12.7109375" bestFit="1" customWidth="1"/>
  </cols>
  <sheetData>
    <row r="2" spans="2:18" ht="33" customHeight="1" x14ac:dyDescent="0.25">
      <c r="B2" s="118" t="s">
        <v>39</v>
      </c>
      <c r="C2" s="119"/>
      <c r="D2" s="119"/>
      <c r="E2" s="119"/>
      <c r="F2" s="120"/>
    </row>
    <row r="3" spans="2:18" ht="15.75" thickBot="1" x14ac:dyDescent="0.3">
      <c r="B3" s="8"/>
    </row>
    <row r="4" spans="2:18" x14ac:dyDescent="0.25">
      <c r="B4" s="121" t="s">
        <v>33</v>
      </c>
      <c r="C4" s="125" t="s">
        <v>28</v>
      </c>
      <c r="D4" s="124"/>
      <c r="E4" s="123" t="s">
        <v>29</v>
      </c>
      <c r="F4" s="124"/>
    </row>
    <row r="5" spans="2:18" ht="15.75" thickBot="1" x14ac:dyDescent="0.3">
      <c r="B5" s="122"/>
      <c r="C5" s="58" t="s">
        <v>0</v>
      </c>
      <c r="D5" s="54" t="s">
        <v>22</v>
      </c>
      <c r="E5" s="88" t="s">
        <v>0</v>
      </c>
      <c r="F5" s="89" t="s">
        <v>22</v>
      </c>
    </row>
    <row r="6" spans="2:18" x14ac:dyDescent="0.25">
      <c r="B6" s="44" t="s">
        <v>13</v>
      </c>
      <c r="C6" s="90">
        <v>3</v>
      </c>
      <c r="D6" s="91">
        <v>25135294.550000001</v>
      </c>
      <c r="E6" s="70">
        <v>1</v>
      </c>
      <c r="F6" s="91">
        <v>29510308.350000001</v>
      </c>
      <c r="G6" s="50"/>
      <c r="H6" s="74"/>
      <c r="I6" s="75"/>
      <c r="J6" s="75"/>
      <c r="K6" s="75"/>
      <c r="L6" s="76"/>
      <c r="M6" s="75"/>
      <c r="N6" s="75"/>
      <c r="O6" s="75"/>
      <c r="P6" s="76"/>
      <c r="Q6" s="77"/>
      <c r="R6" s="51"/>
    </row>
    <row r="7" spans="2:18" x14ac:dyDescent="0.25">
      <c r="B7" s="44" t="s">
        <v>25</v>
      </c>
      <c r="C7" s="92">
        <v>1</v>
      </c>
      <c r="D7" s="93">
        <v>31414374.699999999</v>
      </c>
      <c r="E7" s="71">
        <v>2</v>
      </c>
      <c r="F7" s="93">
        <v>29378588.57</v>
      </c>
      <c r="G7" s="50"/>
      <c r="H7" s="74"/>
      <c r="I7" s="75"/>
      <c r="J7" s="75"/>
      <c r="K7" s="75"/>
      <c r="L7" s="76"/>
      <c r="M7" s="75"/>
      <c r="N7" s="75"/>
      <c r="O7" s="75"/>
      <c r="P7" s="76"/>
      <c r="Q7" s="77"/>
      <c r="R7" s="51"/>
    </row>
    <row r="8" spans="2:18" x14ac:dyDescent="0.25">
      <c r="B8" s="44" t="s">
        <v>12</v>
      </c>
      <c r="C8" s="92">
        <v>2</v>
      </c>
      <c r="D8" s="93">
        <v>25707372.039999999</v>
      </c>
      <c r="E8" s="71">
        <v>3</v>
      </c>
      <c r="F8" s="93">
        <v>27017487.190000001</v>
      </c>
      <c r="G8" s="50"/>
      <c r="H8" s="74"/>
      <c r="I8" s="75"/>
      <c r="J8" s="75"/>
      <c r="K8" s="75"/>
      <c r="L8" s="76"/>
      <c r="M8" s="75"/>
      <c r="N8" s="75"/>
      <c r="O8" s="75"/>
      <c r="P8" s="76"/>
      <c r="Q8" s="77"/>
      <c r="R8" s="51"/>
    </row>
    <row r="9" spans="2:18" x14ac:dyDescent="0.25">
      <c r="B9" s="44" t="s">
        <v>24</v>
      </c>
      <c r="C9" s="92">
        <v>4</v>
      </c>
      <c r="D9" s="93">
        <v>22731232.510000002</v>
      </c>
      <c r="E9" s="71">
        <v>4</v>
      </c>
      <c r="F9" s="93">
        <v>24535571.120000001</v>
      </c>
      <c r="G9" s="50"/>
      <c r="H9" s="74"/>
      <c r="I9" s="75"/>
      <c r="J9" s="75"/>
      <c r="K9" s="75"/>
      <c r="L9" s="76"/>
      <c r="M9" s="75"/>
      <c r="N9" s="75"/>
      <c r="O9" s="75"/>
      <c r="P9" s="76"/>
      <c r="Q9" s="77"/>
      <c r="R9" s="51"/>
    </row>
    <row r="10" spans="2:18" x14ac:dyDescent="0.25">
      <c r="B10" s="44" t="s">
        <v>14</v>
      </c>
      <c r="C10" s="92">
        <v>7</v>
      </c>
      <c r="D10" s="93">
        <v>19067969.890000001</v>
      </c>
      <c r="E10" s="71">
        <v>5</v>
      </c>
      <c r="F10" s="93">
        <v>24380151.68</v>
      </c>
      <c r="G10" s="50"/>
      <c r="H10" s="74"/>
      <c r="I10" s="75"/>
      <c r="J10" s="75"/>
      <c r="K10" s="75"/>
      <c r="L10" s="76"/>
      <c r="M10" s="75"/>
      <c r="N10" s="75"/>
      <c r="O10" s="75"/>
      <c r="P10" s="76"/>
      <c r="Q10" s="77"/>
      <c r="R10" s="51"/>
    </row>
    <row r="11" spans="2:18" x14ac:dyDescent="0.25">
      <c r="B11" s="44" t="s">
        <v>20</v>
      </c>
      <c r="C11" s="92">
        <v>6</v>
      </c>
      <c r="D11" s="93">
        <v>19225062.530000001</v>
      </c>
      <c r="E11" s="71">
        <v>6</v>
      </c>
      <c r="F11" s="93">
        <v>21504228.120000001</v>
      </c>
      <c r="G11" s="50"/>
      <c r="H11" s="74"/>
      <c r="I11" s="75"/>
      <c r="J11" s="75"/>
      <c r="K11" s="75"/>
      <c r="L11" s="76"/>
      <c r="M11" s="75"/>
      <c r="N11" s="75"/>
      <c r="O11" s="75"/>
      <c r="P11" s="76"/>
      <c r="Q11" s="77"/>
      <c r="R11" s="51"/>
    </row>
    <row r="12" spans="2:18" x14ac:dyDescent="0.25">
      <c r="B12" s="44" t="s">
        <v>16</v>
      </c>
      <c r="C12" s="92">
        <v>8</v>
      </c>
      <c r="D12" s="93">
        <v>14740141.279999999</v>
      </c>
      <c r="E12" s="71">
        <v>7</v>
      </c>
      <c r="F12" s="93">
        <v>15786047.279999999</v>
      </c>
      <c r="G12" s="50"/>
      <c r="H12" s="74"/>
      <c r="I12" s="75"/>
      <c r="J12" s="75"/>
      <c r="K12" s="75"/>
      <c r="L12" s="76"/>
      <c r="M12" s="75"/>
      <c r="N12" s="75"/>
      <c r="O12" s="75"/>
      <c r="P12" s="76"/>
      <c r="Q12" s="77"/>
      <c r="R12" s="51"/>
    </row>
    <row r="13" spans="2:18" x14ac:dyDescent="0.25">
      <c r="B13" s="45" t="s">
        <v>26</v>
      </c>
      <c r="C13" s="92">
        <v>5</v>
      </c>
      <c r="D13" s="94">
        <v>19918606.73</v>
      </c>
      <c r="E13" s="71">
        <v>8</v>
      </c>
      <c r="F13" s="93">
        <v>15723228.82</v>
      </c>
      <c r="G13" s="50"/>
      <c r="H13" s="74"/>
      <c r="I13" s="75"/>
      <c r="J13" s="75"/>
      <c r="K13" s="75"/>
      <c r="L13" s="76"/>
      <c r="M13" s="75"/>
      <c r="N13" s="75"/>
      <c r="O13" s="75"/>
      <c r="P13" s="76"/>
      <c r="Q13" s="77"/>
      <c r="R13" s="51"/>
    </row>
    <row r="14" spans="2:18" x14ac:dyDescent="0.25">
      <c r="B14" s="44" t="s">
        <v>4</v>
      </c>
      <c r="C14" s="92">
        <v>9</v>
      </c>
      <c r="D14" s="93">
        <v>14714220.0900003</v>
      </c>
      <c r="E14" s="71">
        <v>9</v>
      </c>
      <c r="F14" s="93">
        <v>13802807.610000299</v>
      </c>
      <c r="G14" s="50"/>
      <c r="H14" s="74"/>
      <c r="I14" s="75"/>
      <c r="J14" s="75"/>
      <c r="K14" s="75"/>
      <c r="L14" s="76"/>
      <c r="M14" s="75"/>
      <c r="N14" s="75"/>
      <c r="O14" s="75"/>
      <c r="P14" s="76"/>
      <c r="Q14" s="77"/>
      <c r="R14" s="51"/>
    </row>
    <row r="15" spans="2:18" x14ac:dyDescent="0.25">
      <c r="B15" s="44" t="s">
        <v>6</v>
      </c>
      <c r="C15" s="92">
        <v>11</v>
      </c>
      <c r="D15" s="94">
        <v>11217893.130000001</v>
      </c>
      <c r="E15" s="71">
        <v>10</v>
      </c>
      <c r="F15" s="93">
        <v>12951071.630000001</v>
      </c>
      <c r="G15" s="50"/>
      <c r="H15" s="74"/>
      <c r="I15" s="75"/>
      <c r="J15" s="75"/>
      <c r="K15" s="75"/>
      <c r="L15" s="76"/>
      <c r="M15" s="75"/>
      <c r="N15" s="75"/>
      <c r="O15" s="75"/>
      <c r="P15" s="76"/>
      <c r="Q15" s="77"/>
      <c r="R15" s="51"/>
    </row>
    <row r="16" spans="2:18" x14ac:dyDescent="0.25">
      <c r="B16" s="44" t="s">
        <v>15</v>
      </c>
      <c r="C16" s="92">
        <v>10</v>
      </c>
      <c r="D16" s="93">
        <v>11231969.02</v>
      </c>
      <c r="E16" s="71">
        <v>11</v>
      </c>
      <c r="F16" s="93">
        <v>12233650.99</v>
      </c>
      <c r="G16" s="50"/>
      <c r="H16" s="74"/>
      <c r="I16" s="75"/>
      <c r="J16" s="75"/>
      <c r="K16" s="75"/>
      <c r="L16" s="76"/>
      <c r="M16" s="75"/>
      <c r="N16" s="75"/>
      <c r="O16" s="75"/>
      <c r="P16" s="76"/>
      <c r="Q16" s="77"/>
      <c r="R16" s="51"/>
    </row>
    <row r="17" spans="2:18" x14ac:dyDescent="0.25">
      <c r="B17" s="44" t="s">
        <v>5</v>
      </c>
      <c r="C17" s="92">
        <v>13</v>
      </c>
      <c r="D17" s="94">
        <v>8705921.8200000003</v>
      </c>
      <c r="E17" s="71">
        <v>12</v>
      </c>
      <c r="F17" s="93">
        <v>10634115.92</v>
      </c>
      <c r="H17" s="74"/>
      <c r="I17" s="75"/>
      <c r="J17" s="75"/>
      <c r="K17" s="75"/>
      <c r="L17" s="76"/>
      <c r="M17" s="75"/>
      <c r="N17" s="75"/>
      <c r="O17" s="75"/>
      <c r="P17" s="76"/>
      <c r="Q17" s="77"/>
      <c r="R17" s="51"/>
    </row>
    <row r="18" spans="2:18" x14ac:dyDescent="0.25">
      <c r="B18" s="44" t="s">
        <v>18</v>
      </c>
      <c r="C18" s="92">
        <v>14</v>
      </c>
      <c r="D18" s="93">
        <v>8528589.8599999994</v>
      </c>
      <c r="E18" s="71">
        <v>13</v>
      </c>
      <c r="F18" s="93">
        <v>10138971.630000001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51"/>
    </row>
    <row r="19" spans="2:18" x14ac:dyDescent="0.25">
      <c r="B19" s="44" t="s">
        <v>17</v>
      </c>
      <c r="C19" s="92">
        <v>12</v>
      </c>
      <c r="D19" s="93">
        <v>9035417.4800000004</v>
      </c>
      <c r="E19" s="71">
        <v>14</v>
      </c>
      <c r="F19" s="93">
        <v>9871380.6400000006</v>
      </c>
      <c r="G19" s="50"/>
      <c r="H19" s="74"/>
      <c r="I19" s="75"/>
      <c r="J19" s="75"/>
      <c r="K19" s="75"/>
      <c r="L19" s="76"/>
      <c r="M19" s="75"/>
      <c r="N19" s="75"/>
      <c r="O19" s="75"/>
      <c r="P19" s="76"/>
      <c r="Q19" s="77"/>
      <c r="R19" s="51"/>
    </row>
    <row r="20" spans="2:18" x14ac:dyDescent="0.25">
      <c r="B20" s="44" t="s">
        <v>7</v>
      </c>
      <c r="C20" s="92">
        <v>16</v>
      </c>
      <c r="D20" s="94">
        <v>7275524.5300000003</v>
      </c>
      <c r="E20" s="71">
        <v>15</v>
      </c>
      <c r="F20" s="93">
        <v>7748848.71</v>
      </c>
      <c r="H20" s="74"/>
      <c r="I20" s="75"/>
      <c r="J20" s="75"/>
      <c r="K20" s="75"/>
      <c r="L20" s="76"/>
      <c r="M20" s="75"/>
      <c r="N20" s="75"/>
      <c r="O20" s="75"/>
      <c r="P20" s="76"/>
      <c r="Q20" s="77"/>
      <c r="R20" s="51"/>
    </row>
    <row r="21" spans="2:18" x14ac:dyDescent="0.25">
      <c r="B21" s="44" t="s">
        <v>23</v>
      </c>
      <c r="C21" s="92">
        <v>15</v>
      </c>
      <c r="D21" s="94">
        <v>7401640.9000000004</v>
      </c>
      <c r="E21" s="71">
        <v>16</v>
      </c>
      <c r="F21" s="93">
        <v>7625078.2699999996</v>
      </c>
      <c r="H21" s="74"/>
      <c r="I21" s="75"/>
      <c r="J21" s="75"/>
      <c r="K21" s="75"/>
      <c r="L21" s="76"/>
      <c r="M21" s="75"/>
      <c r="N21" s="75"/>
      <c r="O21" s="75"/>
      <c r="P21" s="76"/>
      <c r="Q21" s="77"/>
      <c r="R21" s="51"/>
    </row>
    <row r="22" spans="2:18" x14ac:dyDescent="0.25">
      <c r="B22" s="44" t="s">
        <v>9</v>
      </c>
      <c r="C22" s="92">
        <v>17</v>
      </c>
      <c r="D22" s="94">
        <v>6723503.25</v>
      </c>
      <c r="E22" s="71">
        <v>17</v>
      </c>
      <c r="F22" s="93">
        <v>7070532.25</v>
      </c>
      <c r="H22" s="74"/>
      <c r="I22" s="75"/>
      <c r="J22" s="75"/>
      <c r="K22" s="75"/>
      <c r="L22" s="76"/>
      <c r="M22" s="75"/>
      <c r="N22" s="75"/>
      <c r="O22" s="75"/>
      <c r="P22" s="76"/>
      <c r="Q22" s="77"/>
      <c r="R22" s="51"/>
    </row>
    <row r="23" spans="2:18" x14ac:dyDescent="0.25">
      <c r="B23" s="44" t="s">
        <v>19</v>
      </c>
      <c r="C23" s="92">
        <v>18</v>
      </c>
      <c r="D23" s="93">
        <v>6069116.9500000002</v>
      </c>
      <c r="E23" s="71">
        <v>18</v>
      </c>
      <c r="F23" s="93">
        <v>6853394.2800000003</v>
      </c>
      <c r="H23" s="74"/>
      <c r="I23" s="75"/>
      <c r="J23" s="75"/>
      <c r="K23" s="75"/>
      <c r="L23" s="76"/>
      <c r="M23" s="75"/>
      <c r="N23" s="75"/>
      <c r="O23" s="75"/>
      <c r="P23" s="76"/>
      <c r="Q23" s="77"/>
      <c r="R23" s="51"/>
    </row>
    <row r="24" spans="2:18" x14ac:dyDescent="0.25">
      <c r="B24" s="44" t="s">
        <v>21</v>
      </c>
      <c r="C24" s="92">
        <v>22</v>
      </c>
      <c r="D24" s="94">
        <v>4098778.03</v>
      </c>
      <c r="E24" s="71">
        <v>19</v>
      </c>
      <c r="F24" s="93">
        <v>5930786.5899999999</v>
      </c>
      <c r="H24" s="74"/>
      <c r="I24" s="75"/>
      <c r="J24" s="75"/>
      <c r="K24" s="75"/>
      <c r="L24" s="76"/>
      <c r="M24" s="75"/>
      <c r="N24" s="75"/>
      <c r="O24" s="75"/>
      <c r="P24" s="76"/>
      <c r="Q24" s="77"/>
      <c r="R24" s="51"/>
    </row>
    <row r="25" spans="2:18" x14ac:dyDescent="0.25">
      <c r="B25" s="44" t="s">
        <v>8</v>
      </c>
      <c r="C25" s="92">
        <v>19</v>
      </c>
      <c r="D25" s="94">
        <v>5090303.29</v>
      </c>
      <c r="E25" s="71">
        <v>20</v>
      </c>
      <c r="F25" s="93">
        <v>5231224.58</v>
      </c>
      <c r="H25" s="74"/>
      <c r="I25" s="75"/>
      <c r="J25" s="75"/>
      <c r="K25" s="75"/>
      <c r="L25" s="76"/>
      <c r="M25" s="75"/>
      <c r="N25" s="75"/>
      <c r="O25" s="75"/>
      <c r="P25" s="76"/>
      <c r="Q25" s="77"/>
      <c r="R25" s="51"/>
    </row>
    <row r="26" spans="2:18" x14ac:dyDescent="0.25">
      <c r="B26" s="44" t="s">
        <v>31</v>
      </c>
      <c r="C26" s="92">
        <v>21</v>
      </c>
      <c r="D26" s="94">
        <v>4696845.08</v>
      </c>
      <c r="E26" s="71">
        <v>21</v>
      </c>
      <c r="F26" s="93">
        <v>5185677.43</v>
      </c>
      <c r="H26" s="74"/>
      <c r="I26" s="75"/>
      <c r="J26" s="75"/>
      <c r="K26" s="75"/>
      <c r="L26" s="76"/>
      <c r="M26" s="75"/>
      <c r="N26" s="75"/>
      <c r="O26" s="75"/>
      <c r="P26" s="76"/>
      <c r="Q26" s="77"/>
      <c r="R26" s="51"/>
    </row>
    <row r="27" spans="2:18" x14ac:dyDescent="0.25">
      <c r="B27" s="44" t="s">
        <v>11</v>
      </c>
      <c r="C27" s="92">
        <v>23</v>
      </c>
      <c r="D27" s="94">
        <v>3460958.41</v>
      </c>
      <c r="E27" s="71">
        <v>22</v>
      </c>
      <c r="F27" s="93">
        <v>4294680.2300000004</v>
      </c>
      <c r="H27" s="74"/>
      <c r="I27" s="75"/>
      <c r="J27" s="75"/>
      <c r="K27" s="75"/>
      <c r="L27" s="76"/>
      <c r="M27" s="75"/>
      <c r="N27" s="75"/>
      <c r="O27" s="75"/>
      <c r="P27" s="76"/>
      <c r="Q27" s="77"/>
      <c r="R27" s="51"/>
    </row>
    <row r="28" spans="2:18" x14ac:dyDescent="0.25">
      <c r="B28" s="46" t="s">
        <v>27</v>
      </c>
      <c r="C28" s="92">
        <v>24</v>
      </c>
      <c r="D28" s="95">
        <v>2627175.79</v>
      </c>
      <c r="E28" s="71">
        <v>23</v>
      </c>
      <c r="F28" s="98">
        <v>3818887.6</v>
      </c>
      <c r="H28" s="74"/>
      <c r="I28" s="75"/>
      <c r="J28" s="75"/>
      <c r="K28" s="75"/>
      <c r="L28" s="76"/>
      <c r="M28" s="75"/>
      <c r="N28" s="75"/>
      <c r="O28" s="75"/>
      <c r="P28" s="76"/>
      <c r="Q28" s="77"/>
      <c r="R28" s="51"/>
    </row>
    <row r="29" spans="2:18" x14ac:dyDescent="0.25">
      <c r="B29" s="44" t="s">
        <v>10</v>
      </c>
      <c r="C29" s="92">
        <v>20</v>
      </c>
      <c r="D29" s="94">
        <v>4998544.51</v>
      </c>
      <c r="E29" s="71">
        <v>24</v>
      </c>
      <c r="F29" s="93">
        <v>3569744.05</v>
      </c>
      <c r="H29" s="74"/>
      <c r="I29" s="75"/>
      <c r="J29" s="75"/>
      <c r="K29" s="75"/>
      <c r="L29" s="76"/>
      <c r="M29" s="75"/>
      <c r="N29" s="75"/>
      <c r="O29" s="75"/>
      <c r="P29" s="76"/>
      <c r="Q29" s="77"/>
      <c r="R29" s="51"/>
    </row>
    <row r="30" spans="2:18" ht="15.75" thickBot="1" x14ac:dyDescent="0.3">
      <c r="B30" s="55" t="s">
        <v>32</v>
      </c>
      <c r="C30" s="96" t="s">
        <v>30</v>
      </c>
      <c r="D30" s="97" t="s">
        <v>30</v>
      </c>
      <c r="E30" s="71">
        <v>25</v>
      </c>
      <c r="F30" s="99">
        <v>2106015.6800000002</v>
      </c>
      <c r="H30" s="74"/>
      <c r="I30" s="75"/>
      <c r="J30" s="75"/>
      <c r="K30" s="75"/>
      <c r="L30" s="76"/>
      <c r="M30" s="75"/>
      <c r="N30" s="75"/>
      <c r="O30" s="75"/>
      <c r="P30" s="76"/>
      <c r="Q30" s="77"/>
      <c r="R30" s="51"/>
    </row>
    <row r="31" spans="2:18" ht="15.75" thickBot="1" x14ac:dyDescent="0.3">
      <c r="B31" s="43" t="s">
        <v>3</v>
      </c>
      <c r="C31" s="85"/>
      <c r="D31" s="112">
        <f>SUM(D6:D30)</f>
        <v>293816456.3700003</v>
      </c>
      <c r="E31" s="56"/>
      <c r="F31" s="113">
        <f>SUM(F6:F30)-0.03</f>
        <v>316902479.19000036</v>
      </c>
      <c r="H31" s="78"/>
      <c r="I31" s="68"/>
      <c r="J31" s="68"/>
      <c r="K31" s="68"/>
      <c r="L31" s="68"/>
      <c r="M31" s="68"/>
      <c r="N31" s="68"/>
      <c r="O31" s="68"/>
      <c r="P31" s="68"/>
      <c r="Q31" s="68"/>
      <c r="R31" s="79"/>
    </row>
    <row r="32" spans="2:18" x14ac:dyDescent="0.25">
      <c r="H32" s="14"/>
    </row>
    <row r="33" spans="2:13" x14ac:dyDescent="0.25">
      <c r="B33" s="8" t="s">
        <v>34</v>
      </c>
      <c r="F33" s="42"/>
    </row>
    <row r="34" spans="2:13" x14ac:dyDescent="0.25">
      <c r="B34" s="8"/>
      <c r="F34" s="11"/>
      <c r="G34" s="9"/>
    </row>
    <row r="35" spans="2:13" x14ac:dyDescent="0.25">
      <c r="B35" s="8" t="s">
        <v>35</v>
      </c>
    </row>
    <row r="37" spans="2:13" x14ac:dyDescent="0.25">
      <c r="B37" s="12" t="s">
        <v>36</v>
      </c>
    </row>
    <row r="38" spans="2:13" x14ac:dyDescent="0.25">
      <c r="B38" s="41"/>
    </row>
    <row r="39" spans="2:13" x14ac:dyDescent="0.25">
      <c r="B39" s="87" t="s">
        <v>41</v>
      </c>
      <c r="C39" s="34"/>
      <c r="D39" s="34"/>
      <c r="E39" s="34"/>
      <c r="F39" s="35"/>
      <c r="G39" s="34"/>
      <c r="H39" s="34"/>
      <c r="I39" s="34"/>
      <c r="J39" s="35"/>
      <c r="K39" s="36"/>
      <c r="L39" s="37"/>
      <c r="M39" s="38"/>
    </row>
    <row r="40" spans="2:13" x14ac:dyDescent="0.25">
      <c r="B40" s="86"/>
      <c r="C40" s="34"/>
      <c r="D40" s="34"/>
      <c r="E40" s="34"/>
      <c r="F40" s="35"/>
      <c r="G40" s="34"/>
      <c r="H40" s="34"/>
      <c r="I40" s="34"/>
      <c r="J40" s="35"/>
      <c r="K40" s="36"/>
      <c r="L40" s="37"/>
      <c r="M40" s="38"/>
    </row>
    <row r="41" spans="2:13" x14ac:dyDescent="0.25">
      <c r="B41" s="87" t="s">
        <v>37</v>
      </c>
      <c r="C41" s="34"/>
      <c r="D41" s="34"/>
      <c r="E41" s="34"/>
      <c r="F41" s="35"/>
      <c r="G41" s="34"/>
      <c r="H41" s="34"/>
      <c r="I41" s="34"/>
      <c r="J41" s="35"/>
      <c r="K41" s="36"/>
      <c r="L41" s="37"/>
      <c r="M41" s="38"/>
    </row>
    <row r="42" spans="2:13" x14ac:dyDescent="0.25">
      <c r="B42" s="86"/>
      <c r="C42" s="34"/>
      <c r="D42" s="34"/>
      <c r="E42" s="34"/>
      <c r="F42" s="35"/>
      <c r="G42" s="34"/>
      <c r="H42" s="34"/>
      <c r="I42" s="34"/>
      <c r="J42" s="35"/>
      <c r="K42" s="36"/>
      <c r="L42" s="37"/>
      <c r="M42" s="38"/>
    </row>
    <row r="43" spans="2:13" x14ac:dyDescent="0.25">
      <c r="B43" s="87"/>
      <c r="C43" s="34"/>
      <c r="D43" s="34"/>
      <c r="E43" s="34"/>
      <c r="F43" s="35"/>
      <c r="G43" s="34"/>
      <c r="H43" s="34"/>
      <c r="I43" s="34"/>
      <c r="J43" s="35"/>
      <c r="K43" s="36"/>
      <c r="L43" s="37"/>
      <c r="M43" s="38"/>
    </row>
    <row r="44" spans="2:13" x14ac:dyDescent="0.25">
      <c r="B44" s="86"/>
      <c r="C44" s="34"/>
      <c r="D44" s="34"/>
      <c r="E44" s="34"/>
      <c r="F44" s="35"/>
      <c r="G44" s="34"/>
      <c r="H44" s="34"/>
      <c r="I44" s="34"/>
      <c r="J44" s="35"/>
      <c r="K44" s="36"/>
      <c r="L44" s="37"/>
      <c r="M44" s="38"/>
    </row>
    <row r="45" spans="2:13" x14ac:dyDescent="0.25">
      <c r="B45" s="87"/>
      <c r="C45" s="34"/>
      <c r="D45" s="34"/>
      <c r="E45" s="34"/>
      <c r="F45" s="35"/>
      <c r="G45" s="34"/>
      <c r="H45" s="34"/>
      <c r="I45" s="34"/>
      <c r="J45" s="35"/>
      <c r="K45" s="36"/>
      <c r="L45" s="37"/>
      <c r="M45" s="38"/>
    </row>
    <row r="46" spans="2:13" x14ac:dyDescent="0.25">
      <c r="B46" s="86"/>
      <c r="C46" s="34"/>
      <c r="D46" s="34"/>
      <c r="E46" s="34"/>
      <c r="F46" s="35"/>
      <c r="G46" s="34"/>
      <c r="H46" s="34"/>
      <c r="I46" s="34"/>
      <c r="J46" s="35"/>
      <c r="K46" s="36"/>
      <c r="L46" s="37"/>
      <c r="M46" s="38"/>
    </row>
    <row r="47" spans="2:13" x14ac:dyDescent="0.25">
      <c r="B47" s="87"/>
      <c r="C47" s="34"/>
      <c r="D47" s="34"/>
      <c r="E47" s="34"/>
      <c r="F47" s="35"/>
      <c r="G47" s="34"/>
      <c r="H47" s="34"/>
      <c r="I47" s="34"/>
      <c r="J47" s="35"/>
      <c r="K47" s="36"/>
      <c r="L47" s="37"/>
      <c r="M47" s="38"/>
    </row>
    <row r="48" spans="2:13" x14ac:dyDescent="0.25">
      <c r="B48" s="39"/>
      <c r="C48" s="34"/>
      <c r="D48" s="34"/>
      <c r="E48" s="34"/>
      <c r="F48" s="35"/>
      <c r="G48" s="34"/>
      <c r="H48" s="34"/>
      <c r="I48" s="34"/>
      <c r="J48" s="35"/>
      <c r="K48" s="36"/>
      <c r="L48" s="37"/>
      <c r="M48" s="38"/>
    </row>
    <row r="49" spans="2:13" x14ac:dyDescent="0.25">
      <c r="B49" s="39"/>
      <c r="C49" s="34"/>
      <c r="D49" s="34"/>
      <c r="E49" s="34"/>
      <c r="F49" s="35"/>
      <c r="G49" s="34"/>
      <c r="H49" s="34"/>
      <c r="I49" s="34"/>
      <c r="J49" s="35"/>
      <c r="K49" s="36"/>
      <c r="L49" s="37"/>
      <c r="M49" s="38"/>
    </row>
    <row r="50" spans="2:13" x14ac:dyDescent="0.25">
      <c r="B50" s="39"/>
      <c r="C50" s="34"/>
      <c r="D50" s="34"/>
      <c r="E50" s="34"/>
      <c r="F50" s="35"/>
      <c r="G50" s="34"/>
      <c r="H50" s="34"/>
      <c r="I50" s="34"/>
      <c r="J50" s="35"/>
      <c r="K50" s="36"/>
      <c r="L50" s="37"/>
      <c r="M50" s="38"/>
    </row>
    <row r="51" spans="2:1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5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30.06.2016.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56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1.7109375" customWidth="1"/>
    <col min="3" max="3" width="8.7109375" customWidth="1"/>
    <col min="4" max="4" width="19.7109375" customWidth="1"/>
    <col min="5" max="5" width="8.7109375" customWidth="1"/>
    <col min="6" max="6" width="19.7109375" bestFit="1" customWidth="1"/>
    <col min="8" max="8" width="11.140625" bestFit="1" customWidth="1"/>
    <col min="9" max="9" width="13" hidden="1" customWidth="1"/>
    <col min="10" max="10" width="11.5703125" hidden="1" customWidth="1"/>
    <col min="11" max="11" width="10.140625" hidden="1" customWidth="1"/>
    <col min="12" max="12" width="11.7109375" hidden="1" customWidth="1"/>
    <col min="13" max="13" width="10.140625" hidden="1" customWidth="1"/>
    <col min="14" max="15" width="9.28515625" hidden="1" customWidth="1"/>
    <col min="16" max="16" width="10.140625" hidden="1" customWidth="1"/>
    <col min="17" max="17" width="11.7109375" hidden="1" customWidth="1"/>
    <col min="18" max="18" width="11.28515625" hidden="1" customWidth="1"/>
    <col min="19" max="19" width="9.85546875" hidden="1" customWidth="1"/>
    <col min="20" max="20" width="11.7109375" hidden="1" customWidth="1"/>
    <col min="21" max="21" width="12.7109375" bestFit="1" customWidth="1"/>
    <col min="22" max="22" width="11.7109375" bestFit="1" customWidth="1"/>
    <col min="23" max="24" width="10.140625" bestFit="1" customWidth="1"/>
    <col min="25" max="25" width="11.7109375" bestFit="1" customWidth="1"/>
    <col min="26" max="26" width="10.140625" bestFit="1" customWidth="1"/>
    <col min="27" max="28" width="9.28515625" bestFit="1" customWidth="1"/>
    <col min="29" max="29" width="10.140625" bestFit="1" customWidth="1"/>
    <col min="30" max="30" width="11.7109375" bestFit="1" customWidth="1"/>
    <col min="31" max="31" width="10.140625" bestFit="1" customWidth="1"/>
    <col min="32" max="32" width="12.7109375" bestFit="1" customWidth="1"/>
  </cols>
  <sheetData>
    <row r="2" spans="2:32" ht="33" customHeight="1" x14ac:dyDescent="0.25">
      <c r="B2" s="126" t="s">
        <v>40</v>
      </c>
      <c r="C2" s="127"/>
      <c r="D2" s="127"/>
      <c r="E2" s="127"/>
      <c r="F2" s="128"/>
    </row>
    <row r="3" spans="2:32" ht="15.75" thickBot="1" x14ac:dyDescent="0.3">
      <c r="B3" s="8"/>
    </row>
    <row r="4" spans="2:32" ht="15" customHeight="1" x14ac:dyDescent="0.25">
      <c r="B4" s="121" t="s">
        <v>33</v>
      </c>
      <c r="C4" s="125" t="s">
        <v>28</v>
      </c>
      <c r="D4" s="129"/>
      <c r="E4" s="123" t="s">
        <v>29</v>
      </c>
      <c r="F4" s="124"/>
      <c r="I4" s="3"/>
    </row>
    <row r="5" spans="2:32" ht="15.75" thickBot="1" x14ac:dyDescent="0.3">
      <c r="B5" s="122"/>
      <c r="C5" s="58" t="s">
        <v>0</v>
      </c>
      <c r="D5" s="60" t="s">
        <v>2</v>
      </c>
      <c r="E5" s="53" t="s">
        <v>0</v>
      </c>
      <c r="F5" s="54" t="s">
        <v>2</v>
      </c>
      <c r="H5" s="47"/>
      <c r="I5" s="5"/>
    </row>
    <row r="6" spans="2:32" x14ac:dyDescent="0.25">
      <c r="B6" s="44" t="s">
        <v>25</v>
      </c>
      <c r="C6" s="57">
        <v>2</v>
      </c>
      <c r="D6" s="100">
        <v>14126279.660000002</v>
      </c>
      <c r="E6" s="73">
        <v>1</v>
      </c>
      <c r="F6" s="104">
        <v>16482157.630000001</v>
      </c>
      <c r="H6" s="48"/>
      <c r="I6" s="66"/>
      <c r="J6" s="66"/>
      <c r="K6" s="66"/>
      <c r="L6" s="67"/>
      <c r="M6" s="66"/>
      <c r="N6" s="66"/>
      <c r="O6" s="66"/>
      <c r="P6" s="67"/>
      <c r="Q6" s="3"/>
      <c r="R6" s="3"/>
      <c r="S6" s="3"/>
      <c r="T6" s="3"/>
      <c r="U6" s="74"/>
      <c r="V6" s="75"/>
      <c r="W6" s="75"/>
      <c r="X6" s="75"/>
      <c r="Y6" s="76"/>
      <c r="Z6" s="75"/>
      <c r="AA6" s="75"/>
      <c r="AB6" s="75"/>
      <c r="AC6" s="76"/>
      <c r="AD6" s="75"/>
      <c r="AE6" s="75"/>
      <c r="AF6" s="80"/>
    </row>
    <row r="7" spans="2:32" x14ac:dyDescent="0.25">
      <c r="B7" s="52" t="s">
        <v>13</v>
      </c>
      <c r="C7" s="57">
        <v>7</v>
      </c>
      <c r="D7" s="101">
        <v>8053977.3899999987</v>
      </c>
      <c r="E7" s="72">
        <v>2</v>
      </c>
      <c r="F7" s="105">
        <v>11626036.609999998</v>
      </c>
      <c r="H7" s="48"/>
      <c r="I7" s="66"/>
      <c r="J7" s="66"/>
      <c r="K7" s="66"/>
      <c r="L7" s="67"/>
      <c r="M7" s="66"/>
      <c r="N7" s="66"/>
      <c r="O7" s="66"/>
      <c r="P7" s="67"/>
      <c r="Q7" s="3"/>
      <c r="R7" s="3"/>
      <c r="S7" s="3"/>
      <c r="T7" s="3"/>
      <c r="U7" s="74"/>
      <c r="V7" s="75"/>
      <c r="W7" s="75"/>
      <c r="X7" s="75"/>
      <c r="Y7" s="76"/>
      <c r="Z7" s="75"/>
      <c r="AA7" s="75"/>
      <c r="AB7" s="75"/>
      <c r="AC7" s="76"/>
      <c r="AD7" s="75"/>
      <c r="AE7" s="75"/>
      <c r="AF7" s="80"/>
    </row>
    <row r="8" spans="2:32" x14ac:dyDescent="0.25">
      <c r="B8" s="44" t="s">
        <v>12</v>
      </c>
      <c r="C8" s="57">
        <v>4</v>
      </c>
      <c r="D8" s="100">
        <v>10004984.960000001</v>
      </c>
      <c r="E8" s="73">
        <v>3</v>
      </c>
      <c r="F8" s="104">
        <v>10669909.2755</v>
      </c>
      <c r="H8" s="48"/>
      <c r="I8" s="66"/>
      <c r="J8" s="66"/>
      <c r="K8" s="66"/>
      <c r="L8" s="67"/>
      <c r="M8" s="66"/>
      <c r="N8" s="66"/>
      <c r="O8" s="66"/>
      <c r="P8" s="67"/>
      <c r="Q8" s="3"/>
      <c r="R8" s="3"/>
      <c r="S8" s="3"/>
      <c r="T8" s="3"/>
      <c r="U8" s="74"/>
      <c r="V8" s="75"/>
      <c r="W8" s="75"/>
      <c r="X8" s="75"/>
      <c r="Y8" s="76"/>
      <c r="Z8" s="75"/>
      <c r="AA8" s="75"/>
      <c r="AB8" s="75"/>
      <c r="AC8" s="76"/>
      <c r="AD8" s="75"/>
      <c r="AE8" s="75"/>
      <c r="AF8" s="80"/>
    </row>
    <row r="9" spans="2:32" x14ac:dyDescent="0.25">
      <c r="B9" s="44" t="s">
        <v>24</v>
      </c>
      <c r="C9" s="57">
        <v>3</v>
      </c>
      <c r="D9" s="100">
        <v>10708116.110000001</v>
      </c>
      <c r="E9" s="72">
        <v>4</v>
      </c>
      <c r="F9" s="104">
        <v>9866857.1600000001</v>
      </c>
      <c r="H9" s="48"/>
      <c r="I9" s="66"/>
      <c r="J9" s="66"/>
      <c r="K9" s="66"/>
      <c r="L9" s="67"/>
      <c r="M9" s="66"/>
      <c r="N9" s="66"/>
      <c r="O9" s="66"/>
      <c r="P9" s="67"/>
      <c r="Q9" s="3"/>
      <c r="R9" s="3"/>
      <c r="S9" s="3"/>
      <c r="T9" s="3"/>
      <c r="U9" s="74"/>
      <c r="V9" s="75"/>
      <c r="W9" s="75"/>
      <c r="X9" s="75"/>
      <c r="Y9" s="76"/>
      <c r="Z9" s="75"/>
      <c r="AA9" s="75"/>
      <c r="AB9" s="75"/>
      <c r="AC9" s="76"/>
      <c r="AD9" s="75"/>
      <c r="AE9" s="75"/>
      <c r="AF9" s="80"/>
    </row>
    <row r="10" spans="2:32" x14ac:dyDescent="0.25">
      <c r="B10" s="44" t="s">
        <v>16</v>
      </c>
      <c r="C10" s="57">
        <v>8</v>
      </c>
      <c r="D10" s="100">
        <v>7087258.6799999978</v>
      </c>
      <c r="E10" s="73">
        <v>5</v>
      </c>
      <c r="F10" s="104">
        <v>8639469.879999999</v>
      </c>
      <c r="H10" s="48"/>
      <c r="I10" s="66"/>
      <c r="J10" s="66"/>
      <c r="K10" s="66"/>
      <c r="L10" s="67"/>
      <c r="M10" s="66"/>
      <c r="N10" s="66"/>
      <c r="O10" s="66"/>
      <c r="P10" s="67"/>
      <c r="Q10" s="3"/>
      <c r="R10" s="3"/>
      <c r="S10" s="3"/>
      <c r="T10" s="3"/>
      <c r="U10" s="74"/>
      <c r="V10" s="75"/>
      <c r="W10" s="75"/>
      <c r="X10" s="75"/>
      <c r="Y10" s="76"/>
      <c r="Z10" s="75"/>
      <c r="AA10" s="75"/>
      <c r="AB10" s="75"/>
      <c r="AC10" s="76"/>
      <c r="AD10" s="75"/>
      <c r="AE10" s="75"/>
      <c r="AF10" s="80"/>
    </row>
    <row r="11" spans="2:32" x14ac:dyDescent="0.25">
      <c r="B11" s="44" t="s">
        <v>14</v>
      </c>
      <c r="C11" s="57">
        <v>6</v>
      </c>
      <c r="D11" s="100">
        <v>9800521.3499999996</v>
      </c>
      <c r="E11" s="72">
        <v>6</v>
      </c>
      <c r="F11" s="104">
        <v>7891715.8899999987</v>
      </c>
      <c r="H11" s="48"/>
      <c r="I11" s="66"/>
      <c r="J11" s="66"/>
      <c r="K11" s="66"/>
      <c r="L11" s="67"/>
      <c r="M11" s="66"/>
      <c r="N11" s="66"/>
      <c r="O11" s="66"/>
      <c r="P11" s="67"/>
      <c r="Q11" s="3"/>
      <c r="R11" s="3"/>
      <c r="S11" s="3"/>
      <c r="T11" s="3"/>
      <c r="U11" s="74"/>
      <c r="V11" s="75"/>
      <c r="W11" s="75"/>
      <c r="X11" s="75"/>
      <c r="Y11" s="76"/>
      <c r="Z11" s="75"/>
      <c r="AA11" s="75"/>
      <c r="AB11" s="75"/>
      <c r="AC11" s="76"/>
      <c r="AD11" s="75"/>
      <c r="AE11" s="75"/>
      <c r="AF11" s="80"/>
    </row>
    <row r="12" spans="2:32" x14ac:dyDescent="0.25">
      <c r="B12" s="44" t="s">
        <v>20</v>
      </c>
      <c r="C12" s="57">
        <v>5</v>
      </c>
      <c r="D12" s="100">
        <v>9805182.9200000018</v>
      </c>
      <c r="E12" s="73">
        <v>7</v>
      </c>
      <c r="F12" s="104">
        <v>7048794.0099999988</v>
      </c>
      <c r="H12" s="48"/>
      <c r="I12" s="66"/>
      <c r="J12" s="66"/>
      <c r="K12" s="66"/>
      <c r="L12" s="67"/>
      <c r="M12" s="66"/>
      <c r="N12" s="66"/>
      <c r="O12" s="66"/>
      <c r="P12" s="67"/>
      <c r="Q12" s="3"/>
      <c r="R12" s="3"/>
      <c r="S12" s="3"/>
      <c r="T12" s="3"/>
      <c r="U12" s="74"/>
      <c r="V12" s="75"/>
      <c r="W12" s="75"/>
      <c r="X12" s="75"/>
      <c r="Y12" s="76"/>
      <c r="Z12" s="75"/>
      <c r="AA12" s="75"/>
      <c r="AB12" s="75"/>
      <c r="AC12" s="76"/>
      <c r="AD12" s="75"/>
      <c r="AE12" s="75"/>
      <c r="AF12" s="80"/>
    </row>
    <row r="13" spans="2:32" x14ac:dyDescent="0.25">
      <c r="B13" s="45" t="s">
        <v>26</v>
      </c>
      <c r="C13" s="57">
        <v>1</v>
      </c>
      <c r="D13" s="100">
        <v>30553303.299999997</v>
      </c>
      <c r="E13" s="72">
        <v>8</v>
      </c>
      <c r="F13" s="104">
        <v>6772970.3600000003</v>
      </c>
      <c r="H13" s="48"/>
      <c r="I13" s="66"/>
      <c r="J13" s="66"/>
      <c r="K13" s="66"/>
      <c r="L13" s="67"/>
      <c r="M13" s="66"/>
      <c r="N13" s="66"/>
      <c r="O13" s="66"/>
      <c r="P13" s="67"/>
      <c r="Q13" s="3"/>
      <c r="R13" s="3"/>
      <c r="S13" s="3"/>
      <c r="T13" s="3"/>
      <c r="U13" s="74"/>
      <c r="V13" s="75"/>
      <c r="W13" s="75"/>
      <c r="X13" s="75"/>
      <c r="Y13" s="76"/>
      <c r="Z13" s="75"/>
      <c r="AA13" s="75"/>
      <c r="AB13" s="75"/>
      <c r="AC13" s="76"/>
      <c r="AD13" s="75"/>
      <c r="AE13" s="75"/>
      <c r="AF13" s="80"/>
    </row>
    <row r="14" spans="2:32" x14ac:dyDescent="0.25">
      <c r="B14" s="44" t="s">
        <v>15</v>
      </c>
      <c r="C14" s="57">
        <v>9</v>
      </c>
      <c r="D14" s="100">
        <v>4980075.6449999996</v>
      </c>
      <c r="E14" s="73">
        <v>9</v>
      </c>
      <c r="F14" s="104">
        <v>5409761.919999999</v>
      </c>
      <c r="H14" s="48"/>
      <c r="I14" s="66"/>
      <c r="J14" s="66"/>
      <c r="K14" s="66"/>
      <c r="L14" s="67"/>
      <c r="M14" s="66"/>
      <c r="N14" s="66"/>
      <c r="O14" s="66"/>
      <c r="P14" s="67"/>
      <c r="Q14" s="3"/>
      <c r="R14" s="3"/>
      <c r="S14" s="3"/>
      <c r="T14" s="3"/>
      <c r="U14" s="74"/>
      <c r="V14" s="75"/>
      <c r="W14" s="75"/>
      <c r="X14" s="75"/>
      <c r="Y14" s="76"/>
      <c r="Z14" s="75"/>
      <c r="AA14" s="75"/>
      <c r="AB14" s="75"/>
      <c r="AC14" s="76"/>
      <c r="AD14" s="75"/>
      <c r="AE14" s="75"/>
      <c r="AF14" s="80"/>
    </row>
    <row r="15" spans="2:32" x14ac:dyDescent="0.25">
      <c r="B15" s="44" t="s">
        <v>18</v>
      </c>
      <c r="C15" s="57">
        <v>12</v>
      </c>
      <c r="D15" s="100">
        <v>3204626.01</v>
      </c>
      <c r="E15" s="72">
        <v>10</v>
      </c>
      <c r="F15" s="104">
        <v>4164998.4699999993</v>
      </c>
      <c r="H15" s="48"/>
      <c r="I15" s="66"/>
      <c r="J15" s="66"/>
      <c r="K15" s="66"/>
      <c r="L15" s="67"/>
      <c r="M15" s="66"/>
      <c r="N15" s="66"/>
      <c r="O15" s="66"/>
      <c r="P15" s="67"/>
      <c r="Q15" s="3"/>
      <c r="R15" s="3"/>
      <c r="S15" s="3"/>
      <c r="T15" s="3"/>
      <c r="U15" s="74"/>
      <c r="V15" s="75"/>
      <c r="W15" s="75"/>
      <c r="X15" s="75"/>
      <c r="Y15" s="76"/>
      <c r="Z15" s="75"/>
      <c r="AA15" s="75"/>
      <c r="AB15" s="75"/>
      <c r="AC15" s="76"/>
      <c r="AD15" s="75"/>
      <c r="AE15" s="75"/>
      <c r="AF15" s="80"/>
    </row>
    <row r="16" spans="2:32" x14ac:dyDescent="0.25">
      <c r="B16" s="44" t="s">
        <v>5</v>
      </c>
      <c r="C16" s="57">
        <v>10</v>
      </c>
      <c r="D16" s="100">
        <v>3904585.68</v>
      </c>
      <c r="E16" s="73">
        <v>11</v>
      </c>
      <c r="F16" s="104">
        <v>3804289.41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74"/>
      <c r="V16" s="75"/>
      <c r="W16" s="75"/>
      <c r="X16" s="75"/>
      <c r="Y16" s="76"/>
      <c r="Z16" s="75"/>
      <c r="AA16" s="75"/>
      <c r="AB16" s="75"/>
      <c r="AC16" s="76"/>
      <c r="AD16" s="75"/>
      <c r="AE16" s="75"/>
      <c r="AF16" s="80"/>
    </row>
    <row r="17" spans="2:32" x14ac:dyDescent="0.25">
      <c r="B17" s="44" t="s">
        <v>17</v>
      </c>
      <c r="C17" s="57">
        <v>13</v>
      </c>
      <c r="D17" s="100">
        <v>3184097.49</v>
      </c>
      <c r="E17" s="72">
        <v>12</v>
      </c>
      <c r="F17" s="104">
        <v>3513515.96</v>
      </c>
      <c r="H17" s="48"/>
      <c r="I17" s="66"/>
      <c r="J17" s="66"/>
      <c r="K17" s="66"/>
      <c r="L17" s="67"/>
      <c r="M17" s="66"/>
      <c r="N17" s="66"/>
      <c r="O17" s="66"/>
      <c r="P17" s="67"/>
      <c r="Q17" s="3"/>
      <c r="R17" s="3"/>
      <c r="S17" s="3"/>
      <c r="T17" s="3"/>
      <c r="U17" s="74"/>
      <c r="V17" s="75"/>
      <c r="W17" s="75"/>
      <c r="X17" s="75"/>
      <c r="Y17" s="76"/>
      <c r="Z17" s="75"/>
      <c r="AA17" s="75"/>
      <c r="AB17" s="75"/>
      <c r="AC17" s="76"/>
      <c r="AD17" s="75"/>
      <c r="AE17" s="75"/>
      <c r="AF17" s="80"/>
    </row>
    <row r="18" spans="2:32" x14ac:dyDescent="0.25">
      <c r="B18" s="44" t="s">
        <v>6</v>
      </c>
      <c r="C18" s="57">
        <v>11</v>
      </c>
      <c r="D18" s="100">
        <v>3447592.6</v>
      </c>
      <c r="E18" s="73">
        <v>13</v>
      </c>
      <c r="F18" s="104">
        <v>3412357.74</v>
      </c>
      <c r="H18" s="48"/>
      <c r="I18" s="66"/>
      <c r="J18" s="66"/>
      <c r="K18" s="66"/>
      <c r="L18" s="67"/>
      <c r="M18" s="66"/>
      <c r="N18" s="66"/>
      <c r="O18" s="66"/>
      <c r="P18" s="67"/>
      <c r="Q18" s="3"/>
      <c r="R18" s="3"/>
      <c r="S18" s="3"/>
      <c r="T18" s="3"/>
      <c r="U18" s="48"/>
      <c r="V18" s="81"/>
      <c r="W18" s="81"/>
      <c r="X18" s="81"/>
      <c r="Y18" s="82"/>
      <c r="Z18" s="81"/>
      <c r="AA18" s="81"/>
      <c r="AB18" s="81"/>
      <c r="AC18" s="82"/>
      <c r="AD18" s="83"/>
      <c r="AE18" s="83"/>
      <c r="AF18" s="80"/>
    </row>
    <row r="19" spans="2:32" x14ac:dyDescent="0.25">
      <c r="B19" s="44" t="s">
        <v>9</v>
      </c>
      <c r="C19" s="57">
        <v>15</v>
      </c>
      <c r="D19" s="100">
        <v>2509967.65</v>
      </c>
      <c r="E19" s="72">
        <v>14</v>
      </c>
      <c r="F19" s="104">
        <v>3192836.44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74"/>
      <c r="V19" s="75"/>
      <c r="W19" s="75"/>
      <c r="X19" s="75"/>
      <c r="Y19" s="76"/>
      <c r="Z19" s="75"/>
      <c r="AA19" s="75"/>
      <c r="AB19" s="75"/>
      <c r="AC19" s="76"/>
      <c r="AD19" s="75"/>
      <c r="AE19" s="75"/>
      <c r="AF19" s="80"/>
    </row>
    <row r="20" spans="2:32" x14ac:dyDescent="0.25">
      <c r="B20" s="44" t="s">
        <v>4</v>
      </c>
      <c r="C20" s="57">
        <v>17</v>
      </c>
      <c r="D20" s="100">
        <v>2064112.1</v>
      </c>
      <c r="E20" s="73">
        <v>15</v>
      </c>
      <c r="F20" s="104">
        <v>2955557.19</v>
      </c>
      <c r="I20" s="14"/>
      <c r="U20" s="74"/>
      <c r="V20" s="75"/>
      <c r="W20" s="75"/>
      <c r="X20" s="75"/>
      <c r="Y20" s="76"/>
      <c r="Z20" s="75"/>
      <c r="AA20" s="75"/>
      <c r="AB20" s="75"/>
      <c r="AC20" s="76"/>
      <c r="AD20" s="75"/>
      <c r="AE20" s="75"/>
      <c r="AF20" s="80"/>
    </row>
    <row r="21" spans="2:32" x14ac:dyDescent="0.25">
      <c r="B21" s="44" t="s">
        <v>19</v>
      </c>
      <c r="C21" s="57">
        <v>18</v>
      </c>
      <c r="D21" s="100">
        <v>2007361.72</v>
      </c>
      <c r="E21" s="72">
        <v>16</v>
      </c>
      <c r="F21" s="104">
        <v>2591322.61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74"/>
      <c r="V21" s="75"/>
      <c r="W21" s="75"/>
      <c r="X21" s="75"/>
      <c r="Y21" s="76"/>
      <c r="Z21" s="75"/>
      <c r="AA21" s="75"/>
      <c r="AB21" s="75"/>
      <c r="AC21" s="76"/>
      <c r="AD21" s="75"/>
      <c r="AE21" s="75"/>
      <c r="AF21" s="80"/>
    </row>
    <row r="22" spans="2:32" x14ac:dyDescent="0.25">
      <c r="B22" s="44" t="s">
        <v>23</v>
      </c>
      <c r="C22" s="57">
        <v>14</v>
      </c>
      <c r="D22" s="100">
        <v>2516599.54</v>
      </c>
      <c r="E22" s="73">
        <v>17</v>
      </c>
      <c r="F22" s="104">
        <v>2486698.4</v>
      </c>
      <c r="U22" s="74"/>
      <c r="V22" s="75"/>
      <c r="W22" s="75"/>
      <c r="X22" s="75"/>
      <c r="Y22" s="76"/>
      <c r="Z22" s="75"/>
      <c r="AA22" s="75"/>
      <c r="AB22" s="75"/>
      <c r="AC22" s="76"/>
      <c r="AD22" s="75"/>
      <c r="AE22" s="75"/>
      <c r="AF22" s="80"/>
    </row>
    <row r="23" spans="2:32" x14ac:dyDescent="0.25">
      <c r="B23" s="44" t="s">
        <v>7</v>
      </c>
      <c r="C23" s="57">
        <v>19</v>
      </c>
      <c r="D23" s="100">
        <v>1761353.08</v>
      </c>
      <c r="E23" s="72">
        <v>18</v>
      </c>
      <c r="F23" s="104">
        <v>1974323.24</v>
      </c>
      <c r="U23" s="74"/>
      <c r="V23" s="75"/>
      <c r="W23" s="75"/>
      <c r="X23" s="75"/>
      <c r="Y23" s="76"/>
      <c r="Z23" s="75"/>
      <c r="AA23" s="75"/>
      <c r="AB23" s="75"/>
      <c r="AC23" s="76"/>
      <c r="AD23" s="75"/>
      <c r="AE23" s="75"/>
      <c r="AF23" s="80"/>
    </row>
    <row r="24" spans="2:32" x14ac:dyDescent="0.25">
      <c r="B24" s="44" t="s">
        <v>31</v>
      </c>
      <c r="C24" s="57">
        <v>16</v>
      </c>
      <c r="D24" s="100">
        <v>2067757.74</v>
      </c>
      <c r="E24" s="73">
        <v>19</v>
      </c>
      <c r="F24" s="104">
        <v>1793973.24</v>
      </c>
      <c r="U24" s="74"/>
      <c r="V24" s="75"/>
      <c r="W24" s="75"/>
      <c r="X24" s="75"/>
      <c r="Y24" s="76"/>
      <c r="Z24" s="75"/>
      <c r="AA24" s="75"/>
      <c r="AB24" s="75"/>
      <c r="AC24" s="76"/>
      <c r="AD24" s="75"/>
      <c r="AE24" s="75"/>
      <c r="AF24" s="80"/>
    </row>
    <row r="25" spans="2:32" x14ac:dyDescent="0.25">
      <c r="B25" s="44" t="s">
        <v>10</v>
      </c>
      <c r="C25" s="57">
        <v>20</v>
      </c>
      <c r="D25" s="100">
        <v>1673434.44</v>
      </c>
      <c r="E25" s="72">
        <v>20</v>
      </c>
      <c r="F25" s="104">
        <v>1644560.9</v>
      </c>
      <c r="U25" s="74"/>
      <c r="V25" s="75"/>
      <c r="W25" s="75"/>
      <c r="X25" s="75"/>
      <c r="Y25" s="76"/>
      <c r="Z25" s="75"/>
      <c r="AA25" s="75"/>
      <c r="AB25" s="75"/>
      <c r="AC25" s="76"/>
      <c r="AD25" s="75"/>
      <c r="AE25" s="75"/>
      <c r="AF25" s="80"/>
    </row>
    <row r="26" spans="2:32" x14ac:dyDescent="0.25">
      <c r="B26" s="44" t="s">
        <v>11</v>
      </c>
      <c r="C26" s="57">
        <v>23</v>
      </c>
      <c r="D26" s="100">
        <v>698095.39999999991</v>
      </c>
      <c r="E26" s="73">
        <v>21</v>
      </c>
      <c r="F26" s="104">
        <v>1557652.27</v>
      </c>
      <c r="U26" s="74"/>
      <c r="V26" s="75"/>
      <c r="W26" s="75"/>
      <c r="X26" s="75"/>
      <c r="Y26" s="76"/>
      <c r="Z26" s="75"/>
      <c r="AA26" s="75"/>
      <c r="AB26" s="75"/>
      <c r="AC26" s="76"/>
      <c r="AD26" s="75"/>
      <c r="AE26" s="75"/>
      <c r="AF26" s="80"/>
    </row>
    <row r="27" spans="2:32" x14ac:dyDescent="0.25">
      <c r="B27" s="44" t="s">
        <v>8</v>
      </c>
      <c r="C27" s="57">
        <v>21</v>
      </c>
      <c r="D27" s="100">
        <v>1638946.78</v>
      </c>
      <c r="E27" s="72">
        <v>22</v>
      </c>
      <c r="F27" s="104">
        <v>1195701.52</v>
      </c>
      <c r="I27" s="14"/>
      <c r="U27" s="74"/>
      <c r="V27" s="75"/>
      <c r="W27" s="75"/>
      <c r="X27" s="75"/>
      <c r="Y27" s="76"/>
      <c r="Z27" s="75"/>
      <c r="AA27" s="75"/>
      <c r="AB27" s="75"/>
      <c r="AC27" s="76"/>
      <c r="AD27" s="75"/>
      <c r="AE27" s="75"/>
      <c r="AF27" s="80"/>
    </row>
    <row r="28" spans="2:32" x14ac:dyDescent="0.25">
      <c r="B28" s="44" t="s">
        <v>21</v>
      </c>
      <c r="C28" s="57">
        <v>22</v>
      </c>
      <c r="D28" s="100">
        <v>857702.29</v>
      </c>
      <c r="E28" s="73">
        <v>23</v>
      </c>
      <c r="F28" s="104">
        <v>1192655.26</v>
      </c>
      <c r="U28" s="74"/>
      <c r="V28" s="75"/>
      <c r="W28" s="75"/>
      <c r="X28" s="75"/>
      <c r="Y28" s="76"/>
      <c r="Z28" s="75"/>
      <c r="AA28" s="75"/>
      <c r="AB28" s="75"/>
      <c r="AC28" s="76"/>
      <c r="AD28" s="75"/>
      <c r="AE28" s="75"/>
      <c r="AF28" s="80"/>
    </row>
    <row r="29" spans="2:32" x14ac:dyDescent="0.25">
      <c r="B29" s="46" t="s">
        <v>27</v>
      </c>
      <c r="C29" s="57">
        <v>24</v>
      </c>
      <c r="D29" s="102">
        <v>169315.69</v>
      </c>
      <c r="E29" s="72">
        <v>24</v>
      </c>
      <c r="F29" s="106">
        <v>685004.32</v>
      </c>
      <c r="U29" s="74"/>
      <c r="V29" s="75"/>
      <c r="W29" s="75"/>
      <c r="X29" s="75"/>
      <c r="Y29" s="76"/>
      <c r="Z29" s="75"/>
      <c r="AA29" s="75"/>
      <c r="AB29" s="75"/>
      <c r="AC29" s="76"/>
      <c r="AD29" s="75"/>
      <c r="AE29" s="75"/>
      <c r="AF29" s="80"/>
    </row>
    <row r="30" spans="2:32" ht="15.75" thickBot="1" x14ac:dyDescent="0.3">
      <c r="B30" s="55" t="s">
        <v>32</v>
      </c>
      <c r="C30" s="59" t="s">
        <v>30</v>
      </c>
      <c r="D30" s="103" t="s">
        <v>30</v>
      </c>
      <c r="E30" s="73">
        <v>25</v>
      </c>
      <c r="F30" s="106">
        <v>19428.439999999999</v>
      </c>
      <c r="U30" s="74"/>
      <c r="V30" s="75"/>
      <c r="W30" s="75"/>
      <c r="X30" s="75"/>
      <c r="Y30" s="76"/>
      <c r="Z30" s="75"/>
      <c r="AA30" s="75"/>
      <c r="AB30" s="75"/>
      <c r="AC30" s="76"/>
      <c r="AD30" s="75"/>
      <c r="AE30" s="75"/>
      <c r="AF30" s="80"/>
    </row>
    <row r="31" spans="2:32" ht="15.75" thickBot="1" x14ac:dyDescent="0.3">
      <c r="B31" s="43" t="s">
        <v>3</v>
      </c>
      <c r="C31" s="16"/>
      <c r="D31" s="110">
        <f>SUM(D6:D30)</f>
        <v>136825248.22499999</v>
      </c>
      <c r="E31" s="65"/>
      <c r="F31" s="111">
        <f>SUM(F6:F30)</f>
        <v>120592548.14549996</v>
      </c>
      <c r="H31" s="14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84"/>
    </row>
    <row r="32" spans="2:32" x14ac:dyDescent="0.25">
      <c r="H32" s="14"/>
    </row>
    <row r="33" spans="2:15" ht="15" customHeight="1" x14ac:dyDescent="0.25">
      <c r="B33" s="8" t="s">
        <v>34</v>
      </c>
      <c r="C33" s="2"/>
      <c r="D33" s="2"/>
      <c r="E33" s="2"/>
      <c r="F33" s="49"/>
      <c r="H33" s="15"/>
      <c r="I33" s="15"/>
      <c r="J33" s="15"/>
    </row>
    <row r="34" spans="2:15" x14ac:dyDescent="0.25">
      <c r="B34" s="8"/>
      <c r="D34" s="3"/>
      <c r="E34" s="13"/>
      <c r="F34" s="31"/>
      <c r="G34" s="10"/>
    </row>
    <row r="35" spans="2:15" x14ac:dyDescent="0.25">
      <c r="B35" s="8" t="s">
        <v>35</v>
      </c>
      <c r="F35" s="29"/>
    </row>
    <row r="37" spans="2:15" x14ac:dyDescent="0.25">
      <c r="B37" s="12" t="s">
        <v>36</v>
      </c>
      <c r="D37" s="4"/>
      <c r="E37" s="3"/>
      <c r="F37" s="5"/>
    </row>
    <row r="38" spans="2:15" x14ac:dyDescent="0.25">
      <c r="B38" s="41"/>
      <c r="D38" s="4"/>
      <c r="E38" s="3"/>
      <c r="F38" s="5"/>
    </row>
    <row r="39" spans="2:15" x14ac:dyDescent="0.25">
      <c r="B39" s="87" t="s">
        <v>41</v>
      </c>
      <c r="D39" s="3"/>
      <c r="E39" s="3"/>
      <c r="F39" s="5"/>
    </row>
    <row r="40" spans="2:15" x14ac:dyDescent="0.25">
      <c r="B40" s="86"/>
      <c r="C40" s="34"/>
      <c r="D40" s="34"/>
      <c r="E40" s="34"/>
      <c r="F40" s="35"/>
      <c r="G40" s="34"/>
      <c r="H40" s="34"/>
      <c r="I40" s="40">
        <v>0</v>
      </c>
      <c r="J40" s="27">
        <v>10558</v>
      </c>
      <c r="K40" s="29">
        <f>F40+J40</f>
        <v>10558</v>
      </c>
      <c r="L40" s="33">
        <v>0</v>
      </c>
      <c r="M40" s="33">
        <v>0</v>
      </c>
      <c r="N40" s="29">
        <f>L40+M40</f>
        <v>0</v>
      </c>
      <c r="O40" s="30">
        <f>K40+N40</f>
        <v>10558</v>
      </c>
    </row>
    <row r="41" spans="2:15" x14ac:dyDescent="0.25">
      <c r="B41" s="87" t="s">
        <v>37</v>
      </c>
      <c r="C41" s="34"/>
      <c r="D41" s="34"/>
      <c r="E41" s="34"/>
      <c r="F41" s="35"/>
      <c r="G41" s="34"/>
      <c r="H41" s="34"/>
      <c r="I41" s="40">
        <v>0</v>
      </c>
      <c r="J41" s="27">
        <v>92398.93</v>
      </c>
      <c r="K41" s="29">
        <f t="shared" ref="K41:K51" si="0">F41+J41</f>
        <v>92398.93</v>
      </c>
      <c r="L41" s="32">
        <v>395857.49</v>
      </c>
      <c r="M41" s="33">
        <v>0</v>
      </c>
      <c r="N41" s="29">
        <f t="shared" ref="N41:N51" si="1">L41+M41</f>
        <v>395857.49</v>
      </c>
      <c r="O41" s="30">
        <f t="shared" ref="O41:O51" si="2">K41+N41</f>
        <v>488256.42</v>
      </c>
    </row>
    <row r="42" spans="2:15" x14ac:dyDescent="0.25">
      <c r="B42" s="39"/>
      <c r="C42" s="34"/>
      <c r="D42" s="34"/>
      <c r="E42" s="34"/>
      <c r="F42" s="35"/>
      <c r="G42" s="34"/>
      <c r="H42" s="34"/>
      <c r="I42" s="40">
        <v>0</v>
      </c>
      <c r="J42" s="27">
        <v>34053.99</v>
      </c>
      <c r="K42" s="29">
        <f t="shared" si="0"/>
        <v>34053.99</v>
      </c>
      <c r="L42" s="33">
        <v>0</v>
      </c>
      <c r="M42" s="33">
        <v>0</v>
      </c>
      <c r="N42" s="29">
        <f t="shared" si="1"/>
        <v>0</v>
      </c>
      <c r="O42" s="30">
        <f t="shared" si="2"/>
        <v>34053.99</v>
      </c>
    </row>
    <row r="43" spans="2:15" x14ac:dyDescent="0.25">
      <c r="B43" s="39"/>
      <c r="C43" s="34"/>
      <c r="D43" s="34"/>
      <c r="E43" s="34"/>
      <c r="F43" s="35"/>
      <c r="G43" s="34"/>
      <c r="H43" s="34"/>
      <c r="I43" s="40">
        <v>0</v>
      </c>
      <c r="J43" s="27">
        <v>77387.3</v>
      </c>
      <c r="K43" s="29">
        <f t="shared" si="0"/>
        <v>77387.3</v>
      </c>
      <c r="L43" s="32">
        <v>1448257.58</v>
      </c>
      <c r="M43" s="32">
        <v>1927.69</v>
      </c>
      <c r="N43" s="29">
        <f t="shared" si="1"/>
        <v>1450185.27</v>
      </c>
      <c r="O43" s="30">
        <f t="shared" si="2"/>
        <v>1527572.57</v>
      </c>
    </row>
    <row r="44" spans="2:15" x14ac:dyDescent="0.25">
      <c r="B44" s="39"/>
      <c r="C44" s="34"/>
      <c r="D44" s="34"/>
      <c r="E44" s="34"/>
      <c r="F44" s="35"/>
      <c r="G44" s="34"/>
      <c r="H44" s="34"/>
      <c r="I44" s="40">
        <v>0</v>
      </c>
      <c r="J44" s="27">
        <v>309369.14</v>
      </c>
      <c r="K44" s="29">
        <f t="shared" si="0"/>
        <v>309369.14</v>
      </c>
      <c r="L44" s="33">
        <v>0</v>
      </c>
      <c r="M44" s="33">
        <v>0</v>
      </c>
      <c r="N44" s="29">
        <f t="shared" si="1"/>
        <v>0</v>
      </c>
      <c r="O44" s="30">
        <f t="shared" si="2"/>
        <v>309369.14</v>
      </c>
    </row>
    <row r="45" spans="2:15" x14ac:dyDescent="0.25">
      <c r="B45" s="39"/>
      <c r="C45" s="34"/>
      <c r="D45" s="34"/>
      <c r="E45" s="34"/>
      <c r="F45" s="35"/>
      <c r="G45" s="34"/>
      <c r="H45" s="34"/>
      <c r="I45" s="40">
        <v>0</v>
      </c>
      <c r="J45" s="27">
        <v>0</v>
      </c>
      <c r="K45" s="29">
        <f t="shared" si="0"/>
        <v>0</v>
      </c>
      <c r="L45" s="32">
        <v>2715293.11</v>
      </c>
      <c r="M45" s="33">
        <v>0</v>
      </c>
      <c r="N45" s="29">
        <f t="shared" si="1"/>
        <v>2715293.11</v>
      </c>
      <c r="O45" s="30">
        <f t="shared" si="2"/>
        <v>2715293.11</v>
      </c>
    </row>
    <row r="46" spans="2:15" x14ac:dyDescent="0.25">
      <c r="B46" s="39"/>
      <c r="C46" s="34"/>
      <c r="D46" s="34"/>
      <c r="E46" s="34"/>
      <c r="F46" s="35"/>
      <c r="G46" s="34"/>
      <c r="H46" s="34"/>
      <c r="I46" s="40">
        <v>0</v>
      </c>
      <c r="J46" s="27">
        <v>31552.6</v>
      </c>
      <c r="K46" s="29">
        <f t="shared" si="0"/>
        <v>31552.6</v>
      </c>
      <c r="L46" s="32">
        <v>545348.1</v>
      </c>
      <c r="M46" s="32">
        <v>174058.32</v>
      </c>
      <c r="N46" s="29">
        <f t="shared" si="1"/>
        <v>719406.41999999993</v>
      </c>
      <c r="O46" s="30">
        <f t="shared" si="2"/>
        <v>750959.0199999999</v>
      </c>
    </row>
    <row r="47" spans="2:15" x14ac:dyDescent="0.25">
      <c r="B47" s="39"/>
      <c r="C47" s="34"/>
      <c r="D47" s="34"/>
      <c r="E47" s="34"/>
      <c r="F47" s="35"/>
      <c r="G47" s="34"/>
      <c r="H47" s="34"/>
      <c r="I47" s="40">
        <v>0</v>
      </c>
      <c r="J47" s="27">
        <v>319579.49</v>
      </c>
      <c r="K47" s="29">
        <f t="shared" si="0"/>
        <v>319579.49</v>
      </c>
      <c r="L47" s="32">
        <v>730291.89</v>
      </c>
      <c r="M47" s="33">
        <v>0</v>
      </c>
      <c r="N47" s="29">
        <f t="shared" si="1"/>
        <v>730291.89</v>
      </c>
      <c r="O47" s="30">
        <f t="shared" si="2"/>
        <v>1049871.3799999999</v>
      </c>
    </row>
    <row r="48" spans="2:15" x14ac:dyDescent="0.25">
      <c r="B48" s="39"/>
      <c r="C48" s="34"/>
      <c r="D48" s="34"/>
      <c r="E48" s="34"/>
      <c r="F48" s="35"/>
      <c r="G48" s="34"/>
      <c r="H48" s="34"/>
      <c r="I48" s="40">
        <v>0</v>
      </c>
      <c r="J48" s="27">
        <v>0</v>
      </c>
      <c r="K48" s="29">
        <f t="shared" si="0"/>
        <v>0</v>
      </c>
      <c r="L48" s="32">
        <v>1131211.4099999999</v>
      </c>
      <c r="M48" s="33">
        <v>0</v>
      </c>
      <c r="N48" s="29">
        <f t="shared" si="1"/>
        <v>1131211.4099999999</v>
      </c>
      <c r="O48" s="30">
        <f t="shared" si="2"/>
        <v>1131211.4099999999</v>
      </c>
    </row>
    <row r="49" spans="2:15" x14ac:dyDescent="0.25">
      <c r="B49" s="39"/>
      <c r="C49" s="34"/>
      <c r="D49" s="34"/>
      <c r="E49" s="34"/>
      <c r="F49" s="35"/>
      <c r="G49" s="34"/>
      <c r="H49" s="34"/>
      <c r="I49" s="40">
        <v>0</v>
      </c>
      <c r="J49" s="27">
        <v>532974.80000000005</v>
      </c>
      <c r="K49" s="29">
        <f t="shared" si="0"/>
        <v>532974.80000000005</v>
      </c>
      <c r="L49" s="32">
        <v>1354553.29</v>
      </c>
      <c r="M49" s="32">
        <v>61777.919999999998</v>
      </c>
      <c r="N49" s="29">
        <f t="shared" si="1"/>
        <v>1416331.21</v>
      </c>
      <c r="O49" s="30">
        <f t="shared" si="2"/>
        <v>1949306.01</v>
      </c>
    </row>
    <row r="50" spans="2:15" x14ac:dyDescent="0.25">
      <c r="B50" s="39"/>
      <c r="C50" s="34"/>
      <c r="D50" s="34"/>
      <c r="E50" s="34"/>
      <c r="F50" s="35"/>
      <c r="G50" s="34"/>
      <c r="H50" s="34"/>
      <c r="I50" s="40">
        <v>0</v>
      </c>
      <c r="J50" s="27">
        <v>46195.509999999995</v>
      </c>
      <c r="K50" s="29">
        <f t="shared" si="0"/>
        <v>46195.509999999995</v>
      </c>
      <c r="L50" s="33">
        <v>0</v>
      </c>
      <c r="M50" s="33">
        <v>0</v>
      </c>
      <c r="N50" s="29">
        <f t="shared" si="1"/>
        <v>0</v>
      </c>
      <c r="O50" s="30">
        <f t="shared" si="2"/>
        <v>46195.509999999995</v>
      </c>
    </row>
    <row r="51" spans="2:15" x14ac:dyDescent="0.25">
      <c r="B51" s="39"/>
      <c r="C51" s="34"/>
      <c r="D51" s="34"/>
      <c r="E51" s="34"/>
      <c r="F51" s="35"/>
      <c r="G51" s="34"/>
      <c r="H51" s="34"/>
      <c r="I51" s="40">
        <v>0</v>
      </c>
      <c r="J51" s="27">
        <v>175226.97999999998</v>
      </c>
      <c r="K51" s="29">
        <f t="shared" si="0"/>
        <v>175226.97999999998</v>
      </c>
      <c r="L51" s="33">
        <v>0</v>
      </c>
      <c r="M51" s="33">
        <v>0</v>
      </c>
      <c r="N51" s="29">
        <f t="shared" si="1"/>
        <v>0</v>
      </c>
      <c r="O51" s="30">
        <f t="shared" si="2"/>
        <v>175226.97999999998</v>
      </c>
    </row>
    <row r="52" spans="2:15" x14ac:dyDescent="0.25">
      <c r="O52" s="28">
        <f>SUM(O40:O51)</f>
        <v>10187873.540000001</v>
      </c>
    </row>
    <row r="53" spans="2:15" x14ac:dyDescent="0.25">
      <c r="B53" s="25"/>
      <c r="C53" s="25"/>
      <c r="D53" s="25"/>
      <c r="E53" s="25"/>
      <c r="F53" s="26"/>
    </row>
    <row r="54" spans="2:15" x14ac:dyDescent="0.25">
      <c r="B54" s="25"/>
      <c r="C54" s="25"/>
      <c r="D54" s="25"/>
      <c r="E54" s="25"/>
      <c r="F54" s="26"/>
    </row>
    <row r="55" spans="2:15" x14ac:dyDescent="0.25">
      <c r="B55" s="25"/>
      <c r="C55" s="25"/>
      <c r="D55" s="25"/>
      <c r="E55" s="25"/>
      <c r="F55" s="26"/>
    </row>
    <row r="56" spans="2:15" x14ac:dyDescent="0.25">
      <c r="B56" s="25"/>
      <c r="C56" s="25"/>
      <c r="D56" s="25"/>
      <c r="E56" s="25"/>
      <c r="F56" s="25"/>
    </row>
  </sheetData>
  <mergeCells count="4">
    <mergeCell ref="B2:F2"/>
    <mergeCell ref="B4:B5"/>
    <mergeCell ref="C4:D4"/>
    <mergeCell ref="E4:F4"/>
  </mergeCells>
  <dataValidations disablePrompts="1" count="2">
    <dataValidation type="decimal" allowBlank="1" showInputMessage="1" showErrorMessage="1" errorTitle="Microsoft Excel" error="Neočekivana vrsta podatka!_x000a_Mollimo unesite broj." sqref="L6:L15 P17:P18 L17:L18 P6:P15 Y6:Y19 AC6:AC19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M6:O15 I17:K18 M17:O18 I6:K15 Z6:AB19 AD6:AE19 V6:X1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30.06.2016.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4.42578125" customWidth="1"/>
    <col min="3" max="3" width="27" customWidth="1"/>
    <col min="4" max="4" width="26.28515625" customWidth="1"/>
    <col min="5" max="5" width="1.140625" hidden="1" customWidth="1"/>
    <col min="7" max="7" width="9.140625" customWidth="1"/>
    <col min="9" max="11" width="9.140625" customWidth="1"/>
  </cols>
  <sheetData>
    <row r="2" spans="2:5" ht="15" customHeight="1" x14ac:dyDescent="0.25">
      <c r="B2" s="132" t="s">
        <v>38</v>
      </c>
      <c r="C2" s="133"/>
      <c r="D2" s="134"/>
      <c r="E2" s="1"/>
    </row>
    <row r="3" spans="2:5" ht="15.75" thickBot="1" x14ac:dyDescent="0.3">
      <c r="B3" s="8"/>
    </row>
    <row r="4" spans="2:5" x14ac:dyDescent="0.25">
      <c r="B4" s="130" t="s">
        <v>33</v>
      </c>
      <c r="C4" s="7" t="s">
        <v>28</v>
      </c>
      <c r="D4" s="6" t="s">
        <v>29</v>
      </c>
    </row>
    <row r="5" spans="2:5" ht="15.75" thickBot="1" x14ac:dyDescent="0.3">
      <c r="B5" s="131"/>
      <c r="C5" s="22" t="s">
        <v>1</v>
      </c>
      <c r="D5" s="23" t="s">
        <v>1</v>
      </c>
    </row>
    <row r="6" spans="2:5" x14ac:dyDescent="0.25">
      <c r="B6" s="108" t="s">
        <v>25</v>
      </c>
      <c r="C6" s="114">
        <f>'Isplaćene štete'!D6/Premije!D7*100</f>
        <v>44.967565946808428</v>
      </c>
      <c r="D6" s="114">
        <f>'Isplaćene štete'!F6/Premije!F7*100</f>
        <v>56.102619057849459</v>
      </c>
    </row>
    <row r="7" spans="2:5" x14ac:dyDescent="0.25">
      <c r="B7" s="63" t="s">
        <v>16</v>
      </c>
      <c r="C7" s="107">
        <f>'Isplaćene štete'!D10/Premije!D12*100</f>
        <v>48.0813483763298</v>
      </c>
      <c r="D7" s="107">
        <f>'Isplaćene štete'!F10/Premije!F12*100</f>
        <v>54.728518968429185</v>
      </c>
    </row>
    <row r="8" spans="2:5" x14ac:dyDescent="0.25">
      <c r="B8" s="63" t="s">
        <v>10</v>
      </c>
      <c r="C8" s="107">
        <f>'Isplaćene štete'!D25/Premije!D29*100</f>
        <v>33.478434305269396</v>
      </c>
      <c r="D8" s="107">
        <f>'Isplaćene štete'!F25/Premije!F29*100</f>
        <v>46.069434585933408</v>
      </c>
    </row>
    <row r="9" spans="2:5" x14ac:dyDescent="0.25">
      <c r="B9" s="63" t="s">
        <v>9</v>
      </c>
      <c r="C9" s="107">
        <f>'Isplaćene štete'!D19/Premije!D22*100</f>
        <v>37.331247664675402</v>
      </c>
      <c r="D9" s="107">
        <f>'Isplaćene štete'!F19/Premije!F22*100</f>
        <v>45.156946140794417</v>
      </c>
    </row>
    <row r="10" spans="2:5" x14ac:dyDescent="0.25">
      <c r="B10" s="63" t="s">
        <v>15</v>
      </c>
      <c r="C10" s="107">
        <f>('Isplaćene štete'!D14/Premije!D16)*100</f>
        <v>44.33840260894879</v>
      </c>
      <c r="D10" s="107">
        <f>'Isplaćene štete'!F14/Premije!F16*100</f>
        <v>44.220338837702926</v>
      </c>
    </row>
    <row r="11" spans="2:5" x14ac:dyDescent="0.25">
      <c r="B11" s="61" t="s">
        <v>26</v>
      </c>
      <c r="C11" s="107">
        <f>'Isplaćene štete'!D13/Premije!D13*100</f>
        <v>153.39076529877346</v>
      </c>
      <c r="D11" s="107">
        <f>'Isplaćene štete'!F13/Premije!F13*100</f>
        <v>43.076205514383652</v>
      </c>
    </row>
    <row r="12" spans="2:5" x14ac:dyDescent="0.25">
      <c r="B12" s="63" t="s">
        <v>18</v>
      </c>
      <c r="C12" s="107">
        <f>'Isplaćene štete'!D15/Premije!D18*100</f>
        <v>37.575098141722577</v>
      </c>
      <c r="D12" s="107">
        <f>'Isplaćene štete'!F15/Premije!F18*100</f>
        <v>41.079101727400719</v>
      </c>
    </row>
    <row r="13" spans="2:5" x14ac:dyDescent="0.25">
      <c r="B13" s="63" t="s">
        <v>24</v>
      </c>
      <c r="C13" s="107">
        <f>'Isplaćene štete'!D9/Premije!D9*100</f>
        <v>47.107503322968739</v>
      </c>
      <c r="D13" s="107">
        <f>'Isplaćene štete'!F9/Premije!F9*100</f>
        <v>40.214499641123496</v>
      </c>
    </row>
    <row r="14" spans="2:5" x14ac:dyDescent="0.25">
      <c r="B14" s="63" t="s">
        <v>12</v>
      </c>
      <c r="C14" s="107">
        <f>'Isplaćene štete'!D8/Premije!D8*100</f>
        <v>38.918738735458867</v>
      </c>
      <c r="D14" s="107">
        <f>'Isplaćene štete'!F8/Premije!F8*100</f>
        <v>39.492604180633272</v>
      </c>
    </row>
    <row r="15" spans="2:5" x14ac:dyDescent="0.25">
      <c r="B15" s="63" t="s">
        <v>13</v>
      </c>
      <c r="C15" s="107">
        <f>'Isplaćene štete'!D7/Premije!D6*100</f>
        <v>32.042502521618545</v>
      </c>
      <c r="D15" s="107">
        <f>'Isplaćene štete'!F7/Premije!F6*100</f>
        <v>39.396527044421745</v>
      </c>
    </row>
    <row r="16" spans="2:5" x14ac:dyDescent="0.25">
      <c r="B16" s="63" t="s">
        <v>19</v>
      </c>
      <c r="C16" s="107">
        <f>'Isplaćene štete'!D21/Premije!D23*100</f>
        <v>33.07502123517326</v>
      </c>
      <c r="D16" s="107">
        <f>'Isplaćene štete'!F21/Premije!F23*100</f>
        <v>37.810791326600864</v>
      </c>
    </row>
    <row r="17" spans="2:11" x14ac:dyDescent="0.25">
      <c r="B17" s="63" t="s">
        <v>11</v>
      </c>
      <c r="C17" s="107">
        <f>'Isplaćene štete'!D26/Premije!D27*100</f>
        <v>20.170580437573069</v>
      </c>
      <c r="D17" s="107">
        <f>'Isplaćene štete'!F26/Premije!F27*100</f>
        <v>36.269342222948225</v>
      </c>
    </row>
    <row r="18" spans="2:11" x14ac:dyDescent="0.25">
      <c r="B18" s="63" t="s">
        <v>5</v>
      </c>
      <c r="C18" s="107">
        <f>'Isplaćene štete'!D16/Premije!D17*100</f>
        <v>44.849767327683168</v>
      </c>
      <c r="D18" s="107">
        <f>'Isplaćene štete'!F16/Premije!F17*100</f>
        <v>35.774383490075778</v>
      </c>
    </row>
    <row r="19" spans="2:11" x14ac:dyDescent="0.25">
      <c r="B19" s="63" t="s">
        <v>17</v>
      </c>
      <c r="C19" s="107">
        <f>'Isplaćene štete'!D17/Premije!D19*100</f>
        <v>35.240181176442995</v>
      </c>
      <c r="D19" s="107">
        <f>'Isplaćene štete'!F17/Premije!F19*100</f>
        <v>35.592953895049071</v>
      </c>
    </row>
    <row r="20" spans="2:11" x14ac:dyDescent="0.25">
      <c r="B20" s="63" t="s">
        <v>31</v>
      </c>
      <c r="C20" s="107">
        <f>'Isplaćene štete'!D24/Premije!D26*100</f>
        <v>44.024397330132928</v>
      </c>
      <c r="D20" s="107">
        <f>'Isplaćene štete'!F24/Premije!F26*100</f>
        <v>34.594771159917677</v>
      </c>
    </row>
    <row r="21" spans="2:11" x14ac:dyDescent="0.25">
      <c r="B21" s="63" t="s">
        <v>20</v>
      </c>
      <c r="C21" s="107">
        <f>'Isplaćene štete'!D12/Premije!D11*100</f>
        <v>51.002085973449375</v>
      </c>
      <c r="D21" s="107">
        <f>'Isplaćene štete'!F12/Premije!F11*100</f>
        <v>32.778642277535504</v>
      </c>
    </row>
    <row r="22" spans="2:11" x14ac:dyDescent="0.25">
      <c r="B22" s="63" t="s">
        <v>23</v>
      </c>
      <c r="C22" s="107">
        <f>'Isplaćene štete'!D22/Premije!D21*100</f>
        <v>34.000562496891732</v>
      </c>
      <c r="D22" s="107">
        <f>'Isplaćene štete'!F22/Premije!F21*100</f>
        <v>32.612103272219919</v>
      </c>
    </row>
    <row r="23" spans="2:11" x14ac:dyDescent="0.25">
      <c r="B23" s="62" t="s">
        <v>14</v>
      </c>
      <c r="C23" s="115">
        <f>'Isplaćene štete'!D11/Premije!D10*100</f>
        <v>51.397822665640881</v>
      </c>
      <c r="D23" s="115">
        <f>'Isplaćene štete'!F11/Premije!F10*100</f>
        <v>32.369429007588515</v>
      </c>
    </row>
    <row r="24" spans="2:11" x14ac:dyDescent="0.25">
      <c r="B24" s="63" t="s">
        <v>6</v>
      </c>
      <c r="C24" s="107">
        <f>'Isplaćene štete'!D18/Premije!D15*100</f>
        <v>30.732977753015906</v>
      </c>
      <c r="D24" s="107">
        <f>'Isplaćene štete'!F18/Premije!F15*100</f>
        <v>26.348072479929602</v>
      </c>
    </row>
    <row r="25" spans="2:11" x14ac:dyDescent="0.25">
      <c r="B25" s="63" t="s">
        <v>7</v>
      </c>
      <c r="C25" s="107">
        <f>'Isplaćene štete'!D23/Premije!D20*100</f>
        <v>24.209293401970015</v>
      </c>
      <c r="D25" s="107">
        <f>'Isplaćene štete'!F23/Premije!F20*100</f>
        <v>25.478923565149849</v>
      </c>
    </row>
    <row r="26" spans="2:11" x14ac:dyDescent="0.25">
      <c r="B26" s="63" t="s">
        <v>8</v>
      </c>
      <c r="C26" s="107">
        <f>'Isplaćene štete'!D27/Premije!D25*100</f>
        <v>32.197428849077482</v>
      </c>
      <c r="D26" s="107">
        <f>'Isplaćene štete'!F27/Premije!F25*100</f>
        <v>22.857009897288716</v>
      </c>
    </row>
    <row r="27" spans="2:11" x14ac:dyDescent="0.25">
      <c r="B27" s="63" t="s">
        <v>4</v>
      </c>
      <c r="C27" s="107">
        <f>'Isplaćene štete'!D20/Premije!D14*100</f>
        <v>14.028008874236964</v>
      </c>
      <c r="D27" s="107">
        <f>'Isplaćene štete'!F20/Premije!F14*100</f>
        <v>21.412724668122326</v>
      </c>
    </row>
    <row r="28" spans="2:11" x14ac:dyDescent="0.25">
      <c r="B28" s="63" t="s">
        <v>21</v>
      </c>
      <c r="C28" s="107">
        <f>'Isplaćene štete'!D28/Premije!D24*100</f>
        <v>20.925804806268079</v>
      </c>
      <c r="D28" s="107">
        <f>'Isplaćene štete'!F28/Premije!F24*100</f>
        <v>20.109562903695714</v>
      </c>
    </row>
    <row r="29" spans="2:11" x14ac:dyDescent="0.25">
      <c r="B29" s="109" t="s">
        <v>27</v>
      </c>
      <c r="C29" s="116">
        <f>'Isplaćene štete'!D29/Premije!D28*100</f>
        <v>6.4447796239778841</v>
      </c>
      <c r="D29" s="116">
        <f>'Isplaćene štete'!F29/Premije!F28*100</f>
        <v>17.937273671003041</v>
      </c>
    </row>
    <row r="30" spans="2:11" ht="15.75" thickBot="1" x14ac:dyDescent="0.3">
      <c r="B30" s="64" t="s">
        <v>32</v>
      </c>
      <c r="C30" s="117" t="s">
        <v>30</v>
      </c>
      <c r="D30" s="117">
        <f>'Isplaćene štete'!F30/Premije!F30*100</f>
        <v>0.92252114666116802</v>
      </c>
    </row>
    <row r="32" spans="2:11" x14ac:dyDescent="0.25">
      <c r="B32" s="8" t="s">
        <v>34</v>
      </c>
      <c r="J32" s="21"/>
      <c r="K32" s="21"/>
    </row>
    <row r="33" spans="2:11" x14ac:dyDescent="0.25">
      <c r="B33" s="8"/>
      <c r="C33" s="17"/>
      <c r="D33" s="18"/>
      <c r="E33" s="19"/>
      <c r="F33" s="19"/>
      <c r="G33" s="18"/>
      <c r="H33" s="19"/>
      <c r="J33" s="21"/>
      <c r="K33" s="21"/>
    </row>
    <row r="34" spans="2:11" x14ac:dyDescent="0.25">
      <c r="B34" s="8" t="s">
        <v>35</v>
      </c>
      <c r="C34" s="17"/>
      <c r="D34" s="18"/>
      <c r="E34" s="19"/>
      <c r="F34" s="19"/>
      <c r="G34" s="18"/>
      <c r="H34" s="19"/>
      <c r="J34" s="21"/>
      <c r="K34" s="21"/>
    </row>
    <row r="35" spans="2:11" x14ac:dyDescent="0.25">
      <c r="C35" s="17"/>
      <c r="D35" s="18"/>
      <c r="E35" s="19"/>
      <c r="F35" s="19"/>
      <c r="G35" s="18"/>
      <c r="H35" s="19"/>
      <c r="J35" s="21"/>
      <c r="K35" s="21"/>
    </row>
    <row r="36" spans="2:11" x14ac:dyDescent="0.25">
      <c r="B36" s="12" t="s">
        <v>36</v>
      </c>
      <c r="C36" s="17"/>
      <c r="D36" s="18"/>
      <c r="E36" s="19"/>
      <c r="F36" s="19"/>
      <c r="G36" s="18"/>
      <c r="H36" s="19"/>
      <c r="J36" s="21"/>
      <c r="K36" s="21"/>
    </row>
    <row r="37" spans="2:11" x14ac:dyDescent="0.25">
      <c r="B37" s="41"/>
      <c r="C37" s="17"/>
      <c r="D37" s="20"/>
      <c r="E37" s="19"/>
      <c r="F37" s="19"/>
      <c r="G37" s="18"/>
      <c r="H37" s="19"/>
      <c r="J37" s="21"/>
      <c r="K37" s="21"/>
    </row>
    <row r="38" spans="2:11" x14ac:dyDescent="0.25">
      <c r="B38" s="87" t="s">
        <v>41</v>
      </c>
      <c r="E38" s="19"/>
      <c r="F38" s="19"/>
      <c r="G38" s="18"/>
      <c r="H38" s="19"/>
      <c r="J38" s="21"/>
      <c r="K38" s="21"/>
    </row>
    <row r="39" spans="2:11" x14ac:dyDescent="0.25">
      <c r="B39" s="86"/>
      <c r="E39" s="19"/>
      <c r="F39" s="19"/>
      <c r="G39" s="18"/>
      <c r="H39" s="19"/>
      <c r="J39" s="21"/>
      <c r="K39" s="21"/>
    </row>
    <row r="40" spans="2:11" x14ac:dyDescent="0.25">
      <c r="B40" s="87" t="s">
        <v>37</v>
      </c>
      <c r="E40" s="19"/>
      <c r="F40" s="19"/>
      <c r="G40" s="18"/>
      <c r="H40" s="19"/>
      <c r="J40" s="21"/>
      <c r="K40" s="21"/>
    </row>
    <row r="41" spans="2:11" x14ac:dyDescent="0.25">
      <c r="E41" s="19"/>
      <c r="F41" s="19"/>
      <c r="G41" s="18"/>
      <c r="H41" s="19"/>
      <c r="J41" s="21"/>
      <c r="K41" s="21"/>
    </row>
    <row r="42" spans="2:11" x14ac:dyDescent="0.25">
      <c r="E42" s="19"/>
      <c r="F42" s="19"/>
      <c r="G42" s="18"/>
      <c r="H42" s="19"/>
      <c r="J42" s="21"/>
      <c r="K42" s="21"/>
    </row>
    <row r="43" spans="2:11" x14ac:dyDescent="0.25">
      <c r="E43" s="19"/>
      <c r="F43" s="19"/>
      <c r="G43" s="18"/>
      <c r="H43" s="19"/>
      <c r="J43" s="21"/>
      <c r="K43" s="21"/>
    </row>
    <row r="44" spans="2:11" x14ac:dyDescent="0.25">
      <c r="E44" s="19"/>
      <c r="F44" s="19"/>
      <c r="G44" s="18"/>
      <c r="H44" s="19"/>
      <c r="J44" s="21"/>
      <c r="K44" s="21"/>
    </row>
    <row r="45" spans="2:11" x14ac:dyDescent="0.25">
      <c r="B45" s="17"/>
      <c r="C45" s="69"/>
      <c r="D45" s="69"/>
      <c r="E45" s="19"/>
      <c r="F45" s="19"/>
      <c r="G45" s="18"/>
      <c r="H45" s="19"/>
      <c r="J45" s="21"/>
      <c r="K45" s="21"/>
    </row>
    <row r="46" spans="2:11" x14ac:dyDescent="0.25">
      <c r="B46" s="17"/>
      <c r="C46" s="69"/>
      <c r="D46" s="69"/>
      <c r="E46" s="19"/>
      <c r="F46" s="19"/>
      <c r="G46" s="18"/>
      <c r="H46" s="19"/>
      <c r="J46" s="21"/>
      <c r="K46" s="21"/>
    </row>
    <row r="47" spans="2:11" x14ac:dyDescent="0.25">
      <c r="B47" s="17"/>
      <c r="C47" s="69"/>
      <c r="D47" s="69"/>
      <c r="E47" s="19"/>
      <c r="F47" s="19"/>
      <c r="G47" s="18"/>
      <c r="H47" s="19"/>
      <c r="J47" s="21"/>
      <c r="K47" s="21"/>
    </row>
    <row r="48" spans="2:11" x14ac:dyDescent="0.25">
      <c r="B48" s="17"/>
      <c r="C48" s="69"/>
      <c r="D48" s="69"/>
      <c r="E48" s="19"/>
      <c r="F48" s="19"/>
      <c r="G48" s="18"/>
      <c r="H48" s="19"/>
      <c r="J48" s="21"/>
      <c r="K48" s="21"/>
    </row>
    <row r="49" spans="2:11" x14ac:dyDescent="0.25">
      <c r="B49" s="17"/>
      <c r="C49" s="69"/>
      <c r="D49" s="69"/>
      <c r="E49" s="19"/>
      <c r="F49" s="19"/>
      <c r="G49" s="18"/>
      <c r="H49" s="19"/>
      <c r="J49" s="21"/>
      <c r="K49" s="21"/>
    </row>
    <row r="50" spans="2:11" x14ac:dyDescent="0.25">
      <c r="B50" s="17"/>
      <c r="C50" s="69"/>
      <c r="D50" s="69"/>
      <c r="E50" s="19"/>
      <c r="F50" s="19"/>
      <c r="G50" s="18"/>
      <c r="H50" s="19"/>
      <c r="J50" s="21"/>
      <c r="K50" s="21"/>
    </row>
    <row r="51" spans="2:11" x14ac:dyDescent="0.25">
      <c r="B51" s="17"/>
      <c r="C51" s="69"/>
      <c r="D51" s="69"/>
      <c r="E51" s="19"/>
      <c r="F51" s="19"/>
      <c r="G51" s="18"/>
      <c r="H51" s="19"/>
      <c r="J51" s="21"/>
      <c r="K51" s="21"/>
    </row>
    <row r="52" spans="2:11" x14ac:dyDescent="0.25">
      <c r="B52" s="17"/>
      <c r="C52" s="69"/>
      <c r="D52" s="69"/>
      <c r="E52" s="19"/>
      <c r="F52" s="19"/>
      <c r="G52" s="18"/>
      <c r="H52" s="19"/>
      <c r="J52" s="21"/>
      <c r="K52" s="21"/>
    </row>
    <row r="53" spans="2:11" x14ac:dyDescent="0.25">
      <c r="B53" s="17"/>
      <c r="C53" s="69"/>
      <c r="D53" s="69"/>
      <c r="E53" s="19"/>
      <c r="F53" s="19"/>
      <c r="G53" s="18"/>
      <c r="H53" s="19"/>
      <c r="J53" s="21"/>
      <c r="K53" s="21"/>
    </row>
    <row r="54" spans="2:11" x14ac:dyDescent="0.25">
      <c r="B54" s="17"/>
      <c r="C54" s="69"/>
      <c r="D54" s="69"/>
      <c r="E54" s="19"/>
      <c r="F54" s="19"/>
      <c r="G54" s="18"/>
      <c r="H54" s="19"/>
      <c r="J54" s="21"/>
      <c r="K54" s="21"/>
    </row>
    <row r="55" spans="2:11" x14ac:dyDescent="0.25">
      <c r="B55" s="17"/>
      <c r="C55" s="69"/>
      <c r="D55" s="69"/>
      <c r="E55" s="19"/>
      <c r="F55" s="19"/>
      <c r="G55" s="18"/>
      <c r="H55" s="19"/>
      <c r="J55" s="21"/>
      <c r="K55" s="21"/>
    </row>
    <row r="56" spans="2:11" x14ac:dyDescent="0.25">
      <c r="B56" s="17"/>
      <c r="C56" s="69"/>
      <c r="D56" s="69"/>
      <c r="E56" s="19"/>
      <c r="F56" s="19"/>
      <c r="G56" s="18"/>
      <c r="H56" s="19"/>
    </row>
    <row r="57" spans="2:11" x14ac:dyDescent="0.25">
      <c r="B57" s="17"/>
      <c r="C57" s="69"/>
      <c r="D57" s="69"/>
      <c r="E57" s="19"/>
      <c r="F57" s="19"/>
      <c r="G57" s="18"/>
      <c r="H57" s="19"/>
    </row>
    <row r="58" spans="2:11" x14ac:dyDescent="0.25">
      <c r="B58" s="17"/>
      <c r="C58" s="69"/>
      <c r="D58" s="69"/>
    </row>
    <row r="59" spans="2:11" x14ac:dyDescent="0.25">
      <c r="B59" s="17"/>
      <c r="C59" s="69"/>
      <c r="D59" s="69"/>
    </row>
    <row r="60" spans="2:11" x14ac:dyDescent="0.25">
      <c r="B60" s="17"/>
      <c r="C60" s="69"/>
      <c r="D60" s="69"/>
    </row>
    <row r="61" spans="2:11" x14ac:dyDescent="0.25">
      <c r="B61" s="17"/>
      <c r="C61" s="69"/>
      <c r="D61" s="69"/>
    </row>
    <row r="62" spans="2:11" x14ac:dyDescent="0.25">
      <c r="B62" s="17"/>
      <c r="C62" s="69"/>
      <c r="D62" s="69"/>
    </row>
    <row r="63" spans="2:11" x14ac:dyDescent="0.25">
      <c r="B63" s="17"/>
      <c r="C63" s="69"/>
      <c r="D63" s="69"/>
    </row>
    <row r="64" spans="2:11" x14ac:dyDescent="0.25">
      <c r="B64" s="24"/>
      <c r="C64" s="69"/>
      <c r="D64" s="69"/>
    </row>
    <row r="65" spans="2:4" x14ac:dyDescent="0.25">
      <c r="B65" s="17"/>
      <c r="C65" s="69"/>
      <c r="D65" s="69"/>
    </row>
    <row r="66" spans="2:4" x14ac:dyDescent="0.25">
      <c r="B66" s="17"/>
      <c r="C66" s="69"/>
      <c r="D66" s="69"/>
    </row>
    <row r="67" spans="2:4" x14ac:dyDescent="0.25">
      <c r="B67" s="17"/>
      <c r="C67" s="69"/>
      <c r="D67" s="69"/>
    </row>
    <row r="68" spans="2:4" x14ac:dyDescent="0.25">
      <c r="B68" s="18"/>
      <c r="C68" s="69"/>
      <c r="D68" s="69"/>
    </row>
  </sheetData>
  <sortState ref="B7:G31">
    <sortCondition ref="B7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osiguranje&amp;RKvartalno izvješće</oddHeader>
    <oddFooter>&amp;CU izvješće su uključeni podatci zaključno s 30.06.2016.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2020-02-21T13:34:25Z</dcterms:modified>
</cp:coreProperties>
</file>