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6960" windowWidth="19185" windowHeight="510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D28" i="6" l="1"/>
  <c r="D24" i="6"/>
  <c r="D29" i="6" s="1"/>
  <c r="D24" i="5"/>
  <c r="D29" i="5" s="1"/>
  <c r="D28" i="5"/>
  <c r="D27" i="4" l="1"/>
  <c r="D26" i="4"/>
  <c r="D25" i="4"/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D24" i="4" l="1"/>
  <c r="D29" i="4" s="1"/>
  <c r="E27" i="6"/>
  <c r="E25" i="6" l="1"/>
  <c r="E26" i="6"/>
  <c r="E28" i="6" l="1"/>
  <c r="D28" i="4" l="1"/>
  <c r="E26" i="5" l="1"/>
  <c r="E27" i="5"/>
  <c r="E25" i="5"/>
  <c r="E16" i="5"/>
  <c r="E18" i="5"/>
  <c r="E20" i="5"/>
  <c r="E22" i="5"/>
  <c r="E7" i="5"/>
  <c r="E9" i="5"/>
  <c r="E11" i="5"/>
  <c r="E13" i="5"/>
  <c r="E15" i="5"/>
  <c r="E17" i="5"/>
  <c r="E19" i="5"/>
  <c r="E21" i="5"/>
  <c r="E23" i="5"/>
  <c r="E8" i="5"/>
  <c r="E10" i="5"/>
  <c r="E12" i="5"/>
  <c r="E14" i="5"/>
  <c r="E6" i="5"/>
  <c r="E27" i="4" l="1"/>
  <c r="E24" i="5"/>
  <c r="E28" i="5"/>
  <c r="E7" i="6"/>
  <c r="E9" i="6"/>
  <c r="E11" i="6"/>
  <c r="E13" i="6"/>
  <c r="E15" i="6"/>
  <c r="E17" i="6"/>
  <c r="E19" i="6"/>
  <c r="E21" i="6"/>
  <c r="E23" i="6"/>
  <c r="E6" i="6"/>
  <c r="E8" i="6"/>
  <c r="E10" i="6"/>
  <c r="E12" i="6"/>
  <c r="E14" i="6"/>
  <c r="E16" i="6"/>
  <c r="E18" i="6"/>
  <c r="E20" i="6"/>
  <c r="E22" i="6"/>
  <c r="E29" i="5" l="1"/>
  <c r="E24" i="6"/>
  <c r="E29" i="6" s="1"/>
  <c r="E25" i="4"/>
  <c r="E23" i="4"/>
  <c r="E20" i="4"/>
  <c r="E16" i="4"/>
  <c r="E12" i="4"/>
  <c r="E8" i="4"/>
  <c r="E26" i="4"/>
  <c r="E19" i="4"/>
  <c r="E15" i="4"/>
  <c r="E11" i="4"/>
  <c r="E7" i="4"/>
  <c r="E22" i="4"/>
  <c r="E6" i="4"/>
  <c r="E18" i="4"/>
  <c r="E14" i="4"/>
  <c r="E10" i="4"/>
  <c r="E21" i="4"/>
  <c r="E17" i="4"/>
  <c r="E13" i="4"/>
  <c r="E9" i="4"/>
  <c r="E24" i="4" l="1"/>
  <c r="E28" i="4"/>
  <c r="E29" i="4" l="1"/>
</calcChain>
</file>

<file path=xl/sharedStrings.xml><?xml version="1.0" encoding="utf-8"?>
<sst xmlns="http://schemas.openxmlformats.org/spreadsheetml/2006/main" count="144" uniqueCount="50">
  <si>
    <t xml:space="preserve">(%)      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</si>
  <si>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</si>
  <si>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</si>
  <si>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</si>
  <si>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</si>
  <si>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</si>
  <si>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</si>
  <si>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</si>
  <si>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</si>
  <si>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</si>
  <si>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</si>
  <si>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</si>
  <si>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</si>
  <si>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</si>
  <si>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</si>
  <si>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</si>
  <si>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</si>
  <si>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</si>
  <si>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</si>
  <si>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</si>
  <si>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</si>
  <si>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</si>
  <si>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</si>
  <si>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</si>
  <si>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</si>
  <si>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cestovnih vozila</t>
  </si>
  <si>
    <t>Osiguranje tračnih vozila</t>
  </si>
  <si>
    <t>Osiguranje zračnih letjelica</t>
  </si>
  <si>
    <t>Osiguranje plovila</t>
  </si>
  <si>
    <t>Osiguranje pomoći</t>
  </si>
  <si>
    <t>2016.*</t>
  </si>
  <si>
    <t>*Podatci se odnose na razdoblje od 01.01. do 31.12.2016. godine.</t>
  </si>
  <si>
    <t>Osiguranje od nezgode</t>
  </si>
  <si>
    <t xml:space="preserve">Osiguranje robe u prijevozu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</si>
  <si>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</si>
  <si>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</si>
  <si>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</si>
  <si>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</si>
  <si>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</si>
  <si>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</si>
  <si>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jamstva</t>
  </si>
  <si>
    <t>Osiguranje raznih financijskih gubitaka</t>
  </si>
  <si>
    <t xml:space="preserve">Osiguranje troškova pravne zaštite </t>
  </si>
  <si>
    <t>Ukupno (neživotna osiguranja - skupine osiguranja)</t>
  </si>
  <si>
    <t>Dodatna osiguranja uz osiguranje života</t>
  </si>
  <si>
    <t>Ukupno (životna osiguranja - skupine osiguranja)</t>
  </si>
  <si>
    <t>Sveukupno (skupine osiguranja 1-19)</t>
  </si>
  <si>
    <t>Isplaćene štete po skupinama/vrstama osiguranja u BiH (u KM)</t>
  </si>
  <si>
    <t>Isplaćene štete po skupinama/vrstama osiguranja u FBiH (u KM)</t>
  </si>
  <si>
    <t>Isplaćene štete po skupinama/vrstama osiguranja u RS (u 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</si>
</sst>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53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B050"/>
      <name val="Calibri"/>
      <family val="2"/>
      <charset val="204"/>
      <scheme val="minor"/>
    </font>
    <font>
      <sz val="9"/>
      <color rgb="FF00B050"/>
      <name val="Calibri"/>
      <family val="2"/>
      <charset val="204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165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15" fillId="0" borderId="0"/>
    <xf numFmtId="0" fontId="23" fillId="22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24" fillId="0" borderId="0"/>
    <xf numFmtId="0" fontId="13" fillId="23" borderId="7" applyNumberFormat="0" applyFont="0" applyAlignment="0" applyProtection="0"/>
    <xf numFmtId="0" fontId="25" fillId="20" borderId="8" applyNumberFormat="0" applyAlignment="0" applyProtection="0"/>
    <xf numFmtId="0" fontId="15" fillId="0" borderId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41" fillId="0" borderId="0"/>
    <xf numFmtId="0" fontId="7" fillId="0" borderId="0"/>
    <xf numFmtId="0" fontId="41" fillId="0" borderId="0"/>
    <xf numFmtId="0" fontId="7" fillId="0" borderId="0"/>
    <xf numFmtId="0" fontId="41" fillId="0" borderId="0"/>
    <xf numFmtId="0" fontId="6" fillId="0" borderId="0"/>
    <xf numFmtId="0" fontId="41" fillId="0" borderId="0"/>
    <xf numFmtId="0" fontId="41" fillId="0" borderId="0"/>
    <xf numFmtId="0" fontId="6" fillId="0" borderId="0"/>
    <xf numFmtId="0" fontId="41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1" fillId="0" borderId="0"/>
    <xf numFmtId="0" fontId="4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0" fillId="0" borderId="0" xfId="197" applyFont="1"/>
    <xf numFmtId="0" fontId="32" fillId="0" borderId="0" xfId="197" applyFont="1"/>
    <xf numFmtId="0" fontId="31" fillId="0" borderId="0" xfId="197" applyFont="1"/>
    <xf numFmtId="0" fontId="30" fillId="0" borderId="0" xfId="197" applyFont="1" applyBorder="1"/>
    <xf numFmtId="0" fontId="33" fillId="0" borderId="0" xfId="197" applyFont="1" applyFill="1" applyBorder="1"/>
    <xf numFmtId="3" fontId="31" fillId="0" borderId="0" xfId="197" applyNumberFormat="1" applyFont="1" applyBorder="1" applyAlignment="1">
      <alignment horizontal="right"/>
    </xf>
    <xf numFmtId="3" fontId="30" fillId="0" borderId="0" xfId="197" applyNumberFormat="1" applyFont="1" applyBorder="1"/>
    <xf numFmtId="3" fontId="34" fillId="0" borderId="0" xfId="197" applyNumberFormat="1" applyFont="1" applyBorder="1" applyAlignment="1">
      <alignment horizontal="right"/>
    </xf>
    <xf numFmtId="3" fontId="30" fillId="0" borderId="0" xfId="197" applyNumberFormat="1" applyFont="1"/>
    <xf numFmtId="0" fontId="30" fillId="0" borderId="0" xfId="197" applyFont="1" applyBorder="1" applyAlignment="1">
      <alignment horizontal="justify"/>
    </xf>
    <xf numFmtId="0" fontId="31" fillId="0" borderId="0" xfId="197" applyFont="1" applyBorder="1" applyAlignment="1">
      <alignment horizontal="left" wrapText="1"/>
    </xf>
    <xf numFmtId="0" fontId="31" fillId="0" borderId="0" xfId="197" applyFont="1" applyBorder="1" applyAlignment="1">
      <alignment horizontal="right" wrapText="1"/>
    </xf>
    <xf numFmtId="0" fontId="30" fillId="0" borderId="0" xfId="197" applyFont="1" applyBorder="1" applyAlignment="1"/>
    <xf numFmtId="0" fontId="31" fillId="0" borderId="0" xfId="197" applyFont="1" applyBorder="1" applyAlignment="1">
      <alignment wrapText="1"/>
    </xf>
    <xf numFmtId="0" fontId="31" fillId="0" borderId="0" xfId="197" applyFont="1" applyBorder="1" applyAlignment="1"/>
    <xf numFmtId="0" fontId="35" fillId="0" borderId="0" xfId="197" applyFont="1"/>
    <xf numFmtId="0" fontId="37" fillId="0" borderId="11" xfId="197" applyFont="1" applyBorder="1" applyAlignment="1">
      <alignment horizontal="right" vertical="center"/>
    </xf>
    <xf numFmtId="0" fontId="36" fillId="24" borderId="11" xfId="197" applyFont="1" applyFill="1" applyBorder="1" applyAlignment="1">
      <alignment horizontal="right" vertical="center"/>
    </xf>
    <xf numFmtId="0" fontId="36" fillId="24" borderId="10" xfId="197" applyFont="1" applyFill="1" applyBorder="1" applyAlignment="1">
      <alignment horizontal="right" vertical="center" wrapText="1"/>
    </xf>
    <xf numFmtId="0" fontId="36" fillId="25" borderId="15" xfId="197" applyFont="1" applyFill="1" applyBorder="1" applyAlignment="1">
      <alignment horizontal="justify" vertical="center"/>
    </xf>
    <xf numFmtId="0" fontId="36" fillId="25" borderId="15" xfId="197" applyFont="1" applyFill="1" applyBorder="1" applyAlignment="1">
      <alignment horizontal="right" vertical="center"/>
    </xf>
    <xf numFmtId="4" fontId="30" fillId="0" borderId="0" xfId="197" applyNumberFormat="1" applyFont="1"/>
    <xf numFmtId="4" fontId="0" fillId="0" borderId="0" xfId="0" applyNumberFormat="1" applyBorder="1"/>
    <xf numFmtId="0" fontId="38" fillId="0" borderId="0" xfId="197" applyFont="1" applyBorder="1" applyAlignment="1">
      <alignment wrapText="1"/>
    </xf>
    <xf numFmtId="0" fontId="40" fillId="0" borderId="0" xfId="197" applyFont="1"/>
    <xf numFmtId="0" fontId="31" fillId="0" borderId="0" xfId="197" applyFont="1" applyBorder="1"/>
    <xf numFmtId="4" fontId="42" fillId="0" borderId="0" xfId="205" applyNumberFormat="1" applyFont="1" applyBorder="1" applyAlignment="1"/>
    <xf numFmtId="0" fontId="40" fillId="0" borderId="0" xfId="197" applyFont="1" applyBorder="1"/>
    <xf numFmtId="3" fontId="43" fillId="0" borderId="0" xfId="0" applyNumberFormat="1" applyFont="1" applyBorder="1"/>
    <xf numFmtId="3" fontId="0" fillId="0" borderId="0" xfId="0" applyNumberFormat="1" applyBorder="1"/>
    <xf numFmtId="4" fontId="30" fillId="0" borderId="0" xfId="197" applyNumberFormat="1" applyFont="1" applyBorder="1"/>
    <xf numFmtId="4" fontId="37" fillId="0" borderId="0" xfId="197" applyNumberFormat="1" applyFont="1"/>
    <xf numFmtId="4" fontId="42" fillId="0" borderId="0" xfId="211" applyNumberFormat="1" applyFont="1" applyFill="1" applyBorder="1" applyAlignment="1" applyProtection="1">
      <alignment horizontal="right"/>
    </xf>
    <xf numFmtId="4" fontId="30" fillId="0" borderId="0" xfId="197" applyNumberFormat="1" applyFont="1" applyFill="1" applyBorder="1"/>
    <xf numFmtId="0" fontId="30" fillId="0" borderId="0" xfId="197" applyFont="1" applyFill="1" applyBorder="1"/>
    <xf numFmtId="4" fontId="42" fillId="0" borderId="0" xfId="205" applyNumberFormat="1" applyFont="1" applyFill="1" applyBorder="1" applyAlignment="1"/>
    <xf numFmtId="4" fontId="31" fillId="0" borderId="0" xfId="197" applyNumberFormat="1" applyFont="1" applyFill="1" applyBorder="1"/>
    <xf numFmtId="0" fontId="31" fillId="0" borderId="0" xfId="197" applyFont="1" applyFill="1" applyBorder="1"/>
    <xf numFmtId="0" fontId="42" fillId="0" borderId="0" xfId="205" applyFont="1" applyFill="1" applyBorder="1" applyAlignment="1">
      <alignment wrapText="1"/>
    </xf>
    <xf numFmtId="0" fontId="35" fillId="0" borderId="0" xfId="197" applyFont="1" applyFill="1" applyBorder="1"/>
    <xf numFmtId="3" fontId="46" fillId="0" borderId="10" xfId="205" applyNumberFormat="1" applyFont="1" applyBorder="1"/>
    <xf numFmtId="4" fontId="45" fillId="0" borderId="0" xfId="197" applyNumberFormat="1" applyFont="1" applyFill="1" applyBorder="1"/>
    <xf numFmtId="4" fontId="47" fillId="0" borderId="0" xfId="197" applyNumberFormat="1" applyFont="1"/>
    <xf numFmtId="4" fontId="48" fillId="0" borderId="0" xfId="197" applyNumberFormat="1" applyFont="1"/>
    <xf numFmtId="3" fontId="43" fillId="0" borderId="10" xfId="197" applyNumberFormat="1" applyFont="1" applyFill="1" applyBorder="1" applyAlignment="1">
      <alignment horizontal="right" vertical="center"/>
    </xf>
    <xf numFmtId="49" fontId="37" fillId="0" borderId="11" xfId="197" applyNumberFormat="1" applyFont="1" applyBorder="1" applyAlignment="1">
      <alignment horizontal="center" vertical="center"/>
    </xf>
    <xf numFmtId="0" fontId="36" fillId="24" borderId="11" xfId="197" applyFont="1" applyFill="1" applyBorder="1" applyAlignment="1">
      <alignment horizontal="center" vertical="center"/>
    </xf>
    <xf numFmtId="0" fontId="37" fillId="0" borderId="11" xfId="197" applyFont="1" applyBorder="1" applyAlignment="1">
      <alignment horizontal="center" vertical="center"/>
    </xf>
    <xf numFmtId="4" fontId="39" fillId="0" borderId="0" xfId="0" applyNumberFormat="1" applyFont="1" applyBorder="1"/>
    <xf numFmtId="3" fontId="49" fillId="0" borderId="0" xfId="207" applyNumberFormat="1" applyFont="1" applyFill="1" applyBorder="1" applyAlignment="1">
      <alignment horizontal="right" vertical="center"/>
    </xf>
    <xf numFmtId="3" fontId="50" fillId="0" borderId="0" xfId="211" applyNumberFormat="1" applyFont="1" applyFill="1" applyBorder="1" applyAlignment="1" applyProtection="1">
      <alignment horizontal="right" vertical="center"/>
    </xf>
    <xf numFmtId="3" fontId="47" fillId="0" borderId="0" xfId="197" applyNumberFormat="1" applyFont="1" applyBorder="1"/>
    <xf numFmtId="3" fontId="51" fillId="24" borderId="10" xfId="197" applyNumberFormat="1" applyFont="1" applyFill="1" applyBorder="1" applyAlignment="1">
      <alignment horizontal="right" vertical="center"/>
    </xf>
    <xf numFmtId="3" fontId="51" fillId="24" borderId="10" xfId="197" applyNumberFormat="1" applyFont="1" applyFill="1" applyBorder="1" applyAlignment="1">
      <alignment vertical="center" wrapText="1"/>
    </xf>
    <xf numFmtId="3" fontId="44" fillId="24" borderId="10" xfId="197" applyNumberFormat="1" applyFont="1" applyFill="1" applyBorder="1" applyAlignment="1">
      <alignment horizontal="right" vertical="center" wrapText="1"/>
    </xf>
    <xf numFmtId="3" fontId="44" fillId="24" borderId="10" xfId="197" applyNumberFormat="1" applyFont="1" applyFill="1" applyBorder="1" applyAlignment="1">
      <alignment horizontal="right" vertical="center"/>
    </xf>
    <xf numFmtId="0" fontId="4" fillId="0" borderId="0" xfId="217"/>
    <xf numFmtId="3" fontId="49" fillId="0" borderId="0" xfId="207" applyNumberFormat="1" applyFont="1" applyFill="1" applyBorder="1" applyAlignment="1">
      <alignment horizontal="right" vertical="center"/>
    </xf>
    <xf numFmtId="3" fontId="49" fillId="0" borderId="0" xfId="211" applyNumberFormat="1" applyFont="1" applyFill="1" applyBorder="1" applyAlignment="1" applyProtection="1">
      <alignment horizontal="right" vertical="center"/>
    </xf>
    <xf numFmtId="3" fontId="50" fillId="0" borderId="0" xfId="211" applyNumberFormat="1" applyFont="1" applyFill="1" applyBorder="1" applyAlignment="1" applyProtection="1">
      <alignment horizontal="right" vertical="center"/>
    </xf>
    <xf numFmtId="3" fontId="49" fillId="0" borderId="0" xfId="207" applyNumberFormat="1" applyFont="1" applyFill="1" applyBorder="1" applyAlignment="1">
      <alignment horizontal="right" vertical="center"/>
    </xf>
    <xf numFmtId="3" fontId="51" fillId="25" borderId="12" xfId="197" applyNumberFormat="1" applyFont="1" applyFill="1" applyBorder="1" applyAlignment="1">
      <alignment horizontal="right" vertical="center"/>
    </xf>
    <xf numFmtId="3" fontId="43" fillId="0" borderId="10" xfId="0" applyNumberFormat="1" applyFont="1" applyBorder="1"/>
    <xf numFmtId="3" fontId="44" fillId="25" borderId="12" xfId="197" applyNumberFormat="1" applyFont="1" applyFill="1" applyBorder="1" applyAlignment="1">
      <alignment horizontal="right" vertical="center"/>
    </xf>
    <xf numFmtId="10" fontId="37" fillId="0" borderId="13" xfId="197" applyNumberFormat="1" applyFont="1" applyBorder="1" applyAlignment="1">
      <alignment horizontal="right" vertical="center" wrapText="1"/>
    </xf>
    <xf numFmtId="10" fontId="36" fillId="24" borderId="13" xfId="197" applyNumberFormat="1" applyFont="1" applyFill="1" applyBorder="1" applyAlignment="1">
      <alignment horizontal="right" vertical="center" wrapText="1"/>
    </xf>
    <xf numFmtId="9" fontId="36" fillId="25" borderId="14" xfId="197" applyNumberFormat="1" applyFont="1" applyFill="1" applyBorder="1" applyAlignment="1">
      <alignment vertical="center"/>
    </xf>
    <xf numFmtId="10" fontId="37" fillId="0" borderId="24" xfId="197" applyNumberFormat="1" applyFont="1" applyBorder="1" applyAlignment="1">
      <alignment horizontal="right" vertical="center" wrapText="1"/>
    </xf>
    <xf numFmtId="10" fontId="46" fillId="0" borderId="24" xfId="197" applyNumberFormat="1" applyFont="1" applyBorder="1" applyAlignment="1">
      <alignment horizontal="right" vertical="center" wrapText="1"/>
    </xf>
    <xf numFmtId="10" fontId="36" fillId="24" borderId="13" xfId="197" applyNumberFormat="1" applyFont="1" applyFill="1" applyBorder="1" applyAlignment="1">
      <alignment vertical="center" wrapText="1"/>
    </xf>
    <xf numFmtId="9" fontId="36" fillId="25" borderId="14" xfId="197" applyNumberFormat="1" applyFont="1" applyFill="1" applyBorder="1" applyAlignment="1">
      <alignment horizontal="right" vertical="center" wrapText="1"/>
    </xf>
    <xf numFmtId="10" fontId="37" fillId="0" borderId="13" xfId="197" applyNumberFormat="1" applyFont="1" applyFill="1" applyBorder="1" applyAlignment="1">
      <alignment horizontal="right" vertical="center"/>
    </xf>
    <xf numFmtId="10" fontId="36" fillId="24" borderId="13" xfId="197" applyNumberFormat="1" applyFont="1" applyFill="1" applyBorder="1" applyAlignment="1">
      <alignment horizontal="right" vertical="center"/>
    </xf>
    <xf numFmtId="9" fontId="36" fillId="25" borderId="14" xfId="197" applyNumberFormat="1" applyFont="1" applyFill="1" applyBorder="1" applyAlignment="1">
      <alignment horizontal="right" vertical="center"/>
    </xf>
    <xf numFmtId="0" fontId="52" fillId="0" borderId="10" xfId="197" applyFont="1" applyBorder="1" applyAlignment="1">
      <alignment horizontal="left" vertical="center" wrapText="1"/>
    </xf>
    <xf numFmtId="0" fontId="37" fillId="0" borderId="10" xfId="197" applyFont="1" applyBorder="1" applyAlignment="1">
      <alignment horizontal="left" vertical="center" wrapText="1"/>
    </xf>
    <xf numFmtId="0" fontId="37" fillId="0" borderId="10" xfId="197" applyFont="1" applyFill="1" applyBorder="1" applyAlignment="1">
      <alignment horizontal="left" vertical="center" wrapText="1"/>
    </xf>
    <xf numFmtId="0" fontId="37" fillId="0" borderId="25" xfId="197" applyFont="1" applyBorder="1" applyAlignment="1">
      <alignment horizontal="left" vertical="center" wrapText="1"/>
    </xf>
    <xf numFmtId="0" fontId="44" fillId="25" borderId="12" xfId="197" applyFont="1" applyFill="1" applyBorder="1" applyAlignment="1">
      <alignment horizontal="right" vertical="center" wrapText="1"/>
    </xf>
    <xf numFmtId="0" fontId="31" fillId="0" borderId="19" xfId="197" applyFont="1" applyBorder="1" applyAlignment="1">
      <alignment horizontal="center"/>
    </xf>
    <xf numFmtId="0" fontId="31" fillId="0" borderId="20" xfId="197" applyFont="1" applyBorder="1" applyAlignment="1">
      <alignment horizontal="center"/>
    </xf>
    <xf numFmtId="0" fontId="31" fillId="0" borderId="23" xfId="197" applyFont="1" applyBorder="1" applyAlignment="1">
      <alignment horizontal="center"/>
    </xf>
    <xf numFmtId="0" fontId="36" fillId="25" borderId="18" xfId="197" applyFont="1" applyFill="1" applyBorder="1" applyAlignment="1">
      <alignment horizontal="center" vertical="center" wrapText="1"/>
    </xf>
    <xf numFmtId="0" fontId="37" fillId="25" borderId="13" xfId="197" applyFont="1" applyFill="1" applyBorder="1" applyAlignment="1">
      <alignment horizontal="center" vertical="center" wrapText="1"/>
    </xf>
    <xf numFmtId="0" fontId="36" fillId="25" borderId="16" xfId="197" applyFont="1" applyFill="1" applyBorder="1" applyAlignment="1">
      <alignment horizontal="center" vertical="center" wrapText="1"/>
    </xf>
    <xf numFmtId="0" fontId="36" fillId="25" borderId="11" xfId="197" applyFont="1" applyFill="1" applyBorder="1" applyAlignment="1">
      <alignment horizontal="center" vertical="center" wrapText="1"/>
    </xf>
    <xf numFmtId="0" fontId="44" fillId="25" borderId="17" xfId="197" applyFont="1" applyFill="1" applyBorder="1" applyAlignment="1">
      <alignment horizontal="center" vertical="center" wrapText="1"/>
    </xf>
    <xf numFmtId="0" fontId="44" fillId="25" borderId="10" xfId="197" applyFont="1" applyFill="1" applyBorder="1" applyAlignment="1">
      <alignment horizontal="center" vertical="center" wrapText="1"/>
    </xf>
    <xf numFmtId="0" fontId="44" fillId="25" borderId="17" xfId="197" applyFont="1" applyFill="1" applyBorder="1" applyAlignment="1">
      <alignment horizontal="center" vertical="center"/>
    </xf>
    <xf numFmtId="0" fontId="44" fillId="25" borderId="10" xfId="197" applyFont="1" applyFill="1" applyBorder="1" applyAlignment="1">
      <alignment horizontal="center" vertical="center"/>
    </xf>
    <xf numFmtId="0" fontId="36" fillId="25" borderId="22" xfId="197" applyFont="1" applyFill="1" applyBorder="1" applyAlignment="1">
      <alignment horizontal="center" vertical="center" wrapText="1"/>
    </xf>
    <xf numFmtId="0" fontId="36" fillId="25" borderId="21" xfId="197" applyFont="1" applyFill="1" applyBorder="1" applyAlignment="1">
      <alignment horizontal="center" vertical="center" wrapText="1"/>
    </xf>
  </cellXfs>
  <cellStyles count="22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64" xfId="221"/>
    <cellStyle name="Normal 165" xfId="226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2 2" xfId="224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18"/>
    <cellStyle name="Obično 3 5" xfId="220"/>
    <cellStyle name="Obično 3 6" xfId="222"/>
    <cellStyle name="Obično 3 7" xfId="227"/>
    <cellStyle name="Obično 4" xfId="209"/>
    <cellStyle name="Obično 4 2" xfId="225"/>
    <cellStyle name="Obično_12a Izvjestaji drustava za osiguranje" xfId="214"/>
    <cellStyle name="Output" xfId="200" builtinId="21" customBuiltin="1"/>
    <cellStyle name="Percent 2" xfId="223"/>
    <cellStyle name="Percent 3" xfId="228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E33"/>
  <sheetViews>
    <sheetView showGridLines="0" tabSelected="1" showRuler="0" view="pageLayout" zoomScaleNormal="100" workbookViewId="0">
      <selection activeCell="B2" sqref="B2:E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6.5703125" style="1" customWidth="1"/>
    <col min="4" max="4" width="13.7109375" style="1" customWidth="1"/>
    <col min="5" max="5" width="11.7109375" style="1" customWidth="1"/>
    <col min="6" max="16384" width="10.28515625" style="1"/>
  </cols>
  <sheetData>
    <row r="2" spans="2:5" x14ac:dyDescent="0.25">
      <c r="B2" s="80" t="s">
        <v>47</v>
      </c>
      <c r="C2" s="81"/>
      <c r="D2" s="81"/>
      <c r="E2" s="82"/>
    </row>
    <row r="3" spans="2:5" ht="16.5" thickBot="1" x14ac:dyDescent="0.3">
      <c r="B3" s="2"/>
      <c r="C3" s="3"/>
    </row>
    <row r="4" spans="2:5" ht="15.75" customHeight="1" x14ac:dyDescent="0.25">
      <c r="B4" s="85"/>
      <c r="C4" s="87" t="s">
        <v>1</v>
      </c>
      <c r="D4" s="89" t="s">
        <v>30</v>
      </c>
      <c r="E4" s="83" t="s">
        <v>2</v>
      </c>
    </row>
    <row r="5" spans="2:5" x14ac:dyDescent="0.25">
      <c r="B5" s="86"/>
      <c r="C5" s="88"/>
      <c r="D5" s="90"/>
      <c r="E5" s="84" t="s">
        <v>0</v>
      </c>
    </row>
    <row r="6" spans="2:5" x14ac:dyDescent="0.25">
      <c r="B6" s="46" t="s">
        <v>7</v>
      </c>
      <c r="C6" s="75" t="s">
        <v>32</v>
      </c>
      <c r="D6" s="45">
        <f>'FBiH '!D6+RS!D6</f>
        <v>21835603.979799993</v>
      </c>
      <c r="E6" s="72">
        <f t="shared" ref="E6:E23" si="0">D6/$D$29</f>
        <v>8.8873907189097184E-2</v>
      </c>
    </row>
    <row r="7" spans="2:5" x14ac:dyDescent="0.25">
      <c r="B7" s="46" t="s">
        <v>8</v>
      </c>
      <c r="C7" s="76" t="s">
        <v>3</v>
      </c>
      <c r="D7" s="45">
        <f>'FBiH '!D7+RS!D7</f>
        <v>3011090.8931000009</v>
      </c>
      <c r="E7" s="72">
        <f t="shared" si="0"/>
        <v>1.2255553490476722E-2</v>
      </c>
    </row>
    <row r="8" spans="2:5" x14ac:dyDescent="0.25">
      <c r="B8" s="46" t="s">
        <v>9</v>
      </c>
      <c r="C8" s="77" t="s">
        <v>25</v>
      </c>
      <c r="D8" s="45">
        <f>'FBiH '!D8+RS!D8</f>
        <v>42270565.176599994</v>
      </c>
      <c r="E8" s="72">
        <f t="shared" si="0"/>
        <v>0.17204700588136612</v>
      </c>
    </row>
    <row r="9" spans="2:5" x14ac:dyDescent="0.25">
      <c r="B9" s="46" t="s">
        <v>10</v>
      </c>
      <c r="C9" s="77" t="s">
        <v>26</v>
      </c>
      <c r="D9" s="45">
        <f>'FBiH '!D9+RS!D9</f>
        <v>0</v>
      </c>
      <c r="E9" s="72">
        <f t="shared" si="0"/>
        <v>0</v>
      </c>
    </row>
    <row r="10" spans="2:5" x14ac:dyDescent="0.25">
      <c r="B10" s="46" t="s">
        <v>11</v>
      </c>
      <c r="C10" s="77" t="s">
        <v>27</v>
      </c>
      <c r="D10" s="45">
        <f>'FBiH '!D10+RS!D10</f>
        <v>10467.77</v>
      </c>
      <c r="E10" s="72">
        <f t="shared" si="0"/>
        <v>4.2605261586418328E-5</v>
      </c>
    </row>
    <row r="11" spans="2:5" x14ac:dyDescent="0.25">
      <c r="B11" s="46" t="s">
        <v>12</v>
      </c>
      <c r="C11" s="77" t="s">
        <v>28</v>
      </c>
      <c r="D11" s="45">
        <f>'FBiH '!D11+RS!D11</f>
        <v>2320</v>
      </c>
      <c r="E11" s="72">
        <f t="shared" si="0"/>
        <v>9.4427186383050567E-6</v>
      </c>
    </row>
    <row r="12" spans="2:5" x14ac:dyDescent="0.25">
      <c r="B12" s="46" t="s">
        <v>13</v>
      </c>
      <c r="C12" s="77" t="s">
        <v>33</v>
      </c>
      <c r="D12" s="45">
        <f>'FBiH '!D12+RS!D12</f>
        <v>176892.8597</v>
      </c>
      <c r="E12" s="72">
        <f t="shared" si="0"/>
        <v>7.1997823416908248E-4</v>
      </c>
    </row>
    <row r="13" spans="2:5" x14ac:dyDescent="0.25">
      <c r="B13" s="46" t="s">
        <v>14</v>
      </c>
      <c r="C13" s="77" t="s">
        <v>34</v>
      </c>
      <c r="D13" s="45">
        <f>'FBiH '!D13+RS!D13</f>
        <v>8153498.8808999993</v>
      </c>
      <c r="E13" s="72">
        <f t="shared" si="0"/>
        <v>3.3185860280204239E-2</v>
      </c>
    </row>
    <row r="14" spans="2:5" x14ac:dyDescent="0.25">
      <c r="B14" s="46" t="s">
        <v>15</v>
      </c>
      <c r="C14" s="77" t="s">
        <v>35</v>
      </c>
      <c r="D14" s="45">
        <f>'FBiH '!D14+RS!D14</f>
        <v>15417365.1972</v>
      </c>
      <c r="E14" s="72">
        <f t="shared" si="0"/>
        <v>6.2750793836705232E-2</v>
      </c>
    </row>
    <row r="15" spans="2:5" x14ac:dyDescent="0.25">
      <c r="B15" s="46" t="s">
        <v>16</v>
      </c>
      <c r="C15" s="77" t="s">
        <v>36</v>
      </c>
      <c r="D15" s="45">
        <f>'FBiH '!D15+RS!D15</f>
        <v>105348776.4549</v>
      </c>
      <c r="E15" s="72">
        <f t="shared" si="0"/>
        <v>0.42878398920401595</v>
      </c>
    </row>
    <row r="16" spans="2:5" x14ac:dyDescent="0.25">
      <c r="B16" s="46" t="s">
        <v>17</v>
      </c>
      <c r="C16" s="77" t="s">
        <v>37</v>
      </c>
      <c r="D16" s="45">
        <f>'FBiH '!D16+RS!D16</f>
        <v>0</v>
      </c>
      <c r="E16" s="72">
        <f t="shared" si="0"/>
        <v>0</v>
      </c>
    </row>
    <row r="17" spans="2:5" x14ac:dyDescent="0.25">
      <c r="B17" s="46" t="s">
        <v>18</v>
      </c>
      <c r="C17" s="77" t="s">
        <v>38</v>
      </c>
      <c r="D17" s="45">
        <f>'FBiH '!D17+RS!D17</f>
        <v>0</v>
      </c>
      <c r="E17" s="72">
        <f t="shared" si="0"/>
        <v>0</v>
      </c>
    </row>
    <row r="18" spans="2:5" x14ac:dyDescent="0.25">
      <c r="B18" s="46" t="s">
        <v>19</v>
      </c>
      <c r="C18" s="77" t="s">
        <v>39</v>
      </c>
      <c r="D18" s="45">
        <f>'FBiH '!D18+RS!D18</f>
        <v>1504047.5406999998</v>
      </c>
      <c r="E18" s="72">
        <f t="shared" si="0"/>
        <v>6.1216800627003319E-3</v>
      </c>
    </row>
    <row r="19" spans="2:5" x14ac:dyDescent="0.25">
      <c r="B19" s="46" t="s">
        <v>20</v>
      </c>
      <c r="C19" s="77" t="s">
        <v>4</v>
      </c>
      <c r="D19" s="45">
        <f>'FBiH '!D19+RS!D19</f>
        <v>443025.95019999996</v>
      </c>
      <c r="E19" s="72">
        <f t="shared" si="0"/>
        <v>1.8031764643130807E-3</v>
      </c>
    </row>
    <row r="20" spans="2:5" x14ac:dyDescent="0.25">
      <c r="B20" s="46" t="s">
        <v>21</v>
      </c>
      <c r="C20" s="77" t="s">
        <v>40</v>
      </c>
      <c r="D20" s="45">
        <f>'FBiH '!D20+RS!D20</f>
        <v>30654.764600000002</v>
      </c>
      <c r="E20" s="72">
        <f t="shared" si="0"/>
        <v>1.2476910217296296E-4</v>
      </c>
    </row>
    <row r="21" spans="2:5" x14ac:dyDescent="0.25">
      <c r="B21" s="46" t="s">
        <v>22</v>
      </c>
      <c r="C21" s="77" t="s">
        <v>41</v>
      </c>
      <c r="D21" s="45">
        <f>'FBiH '!D21+RS!D21</f>
        <v>267396.94</v>
      </c>
      <c r="E21" s="72">
        <f t="shared" si="0"/>
        <v>1.0883422711912667E-3</v>
      </c>
    </row>
    <row r="22" spans="2:5" x14ac:dyDescent="0.25">
      <c r="B22" s="46" t="s">
        <v>23</v>
      </c>
      <c r="C22" s="77" t="s">
        <v>42</v>
      </c>
      <c r="D22" s="45">
        <f>'FBiH '!D22+RS!D22</f>
        <v>0</v>
      </c>
      <c r="E22" s="72">
        <f t="shared" si="0"/>
        <v>0</v>
      </c>
    </row>
    <row r="23" spans="2:5" x14ac:dyDescent="0.25">
      <c r="B23" s="46" t="s">
        <v>24</v>
      </c>
      <c r="C23" s="77" t="s">
        <v>29</v>
      </c>
      <c r="D23" s="45">
        <f>'FBiH '!D23+RS!D23</f>
        <v>7809.5199999999995</v>
      </c>
      <c r="E23" s="72">
        <f t="shared" si="0"/>
        <v>3.1785818991472454E-5</v>
      </c>
    </row>
    <row r="24" spans="2:5" s="3" customFormat="1" x14ac:dyDescent="0.25">
      <c r="B24" s="47"/>
      <c r="C24" s="19" t="s">
        <v>43</v>
      </c>
      <c r="D24" s="56">
        <f>SUM(D6:D23)</f>
        <v>198479515.92769998</v>
      </c>
      <c r="E24" s="73">
        <f>SUM(E6:E23)</f>
        <v>0.80783888981562824</v>
      </c>
    </row>
    <row r="25" spans="2:5" ht="15.75" customHeight="1" x14ac:dyDescent="0.25">
      <c r="B25" s="48">
        <v>19</v>
      </c>
      <c r="C25" s="76" t="s">
        <v>5</v>
      </c>
      <c r="D25" s="45">
        <f>'FBiH '!D25+RS!D25</f>
        <v>44124872.269999981</v>
      </c>
      <c r="E25" s="72">
        <f>D25/$D$29</f>
        <v>0.1795942904296374</v>
      </c>
    </row>
    <row r="26" spans="2:5" x14ac:dyDescent="0.25">
      <c r="B26" s="17"/>
      <c r="C26" s="76" t="s">
        <v>44</v>
      </c>
      <c r="D26" s="45">
        <f>'FBiH '!D26+RS!D26</f>
        <v>3087566.51</v>
      </c>
      <c r="E26" s="72">
        <f>D26/$D$29</f>
        <v>1.2566819754734265E-2</v>
      </c>
    </row>
    <row r="27" spans="2:5" x14ac:dyDescent="0.25">
      <c r="B27" s="17"/>
      <c r="C27" s="78" t="s">
        <v>6</v>
      </c>
      <c r="D27" s="45">
        <f>'FBiH '!D27+RS!D27</f>
        <v>0</v>
      </c>
      <c r="E27" s="72">
        <f>D27/$D$29</f>
        <v>0</v>
      </c>
    </row>
    <row r="28" spans="2:5" s="3" customFormat="1" x14ac:dyDescent="0.25">
      <c r="B28" s="18"/>
      <c r="C28" s="19" t="s">
        <v>45</v>
      </c>
      <c r="D28" s="56">
        <f>SUM(D25:D27)</f>
        <v>47212438.779999979</v>
      </c>
      <c r="E28" s="73">
        <f>SUM(E25:E26)</f>
        <v>0.19216111018437165</v>
      </c>
    </row>
    <row r="29" spans="2:5" s="3" customFormat="1" ht="16.5" thickBot="1" x14ac:dyDescent="0.3">
      <c r="B29" s="21"/>
      <c r="C29" s="79" t="s">
        <v>46</v>
      </c>
      <c r="D29" s="64">
        <f>SUM(D24:D27)</f>
        <v>245691954.70769995</v>
      </c>
      <c r="E29" s="74">
        <f>E24+E28</f>
        <v>0.99999999999999989</v>
      </c>
    </row>
    <row r="30" spans="2:5" x14ac:dyDescent="0.25">
      <c r="B30" s="4"/>
      <c r="C30" s="5"/>
      <c r="D30" s="8"/>
      <c r="E30" s="4"/>
    </row>
    <row r="31" spans="2:5" x14ac:dyDescent="0.25">
      <c r="B31" s="28" t="s">
        <v>31</v>
      </c>
      <c r="C31" s="24"/>
      <c r="D31" s="7"/>
      <c r="E31" s="4"/>
    </row>
    <row r="32" spans="2:5" x14ac:dyDescent="0.25">
      <c r="B32" s="57"/>
      <c r="D32" s="7"/>
    </row>
    <row r="33" spans="4:4" x14ac:dyDescent="0.25">
      <c r="D33" s="9"/>
    </row>
  </sheetData>
  <mergeCells count="5">
    <mergeCell ref="B2:E2"/>
    <mergeCell ref="E4:E5"/>
    <mergeCell ref="B4:B5"/>
    <mergeCell ref="C4:C5"/>
    <mergeCell ref="D4:D5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 Statistika tržišta osiguranja&amp;RGodišnje izvješće</oddHeader>
    <oddFooter>&amp;CU izvješće su uključeni podatci zaključno s 31.12.2016. godine.</oddFooter>
  </headerFooter>
  <ignoredErrors>
    <ignoredError sqref="E24 D28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2:L39"/>
  <sheetViews>
    <sheetView showGridLines="0" showRuler="0" view="pageLayout" zoomScaleNormal="100" workbookViewId="0">
      <selection activeCell="B2" sqref="B2:E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6.5703125" style="1" customWidth="1"/>
    <col min="4" max="4" width="13.7109375" style="1" customWidth="1"/>
    <col min="5" max="5" width="11.7109375" style="1" customWidth="1"/>
    <col min="6" max="6" width="10.28515625" style="1"/>
    <col min="7" max="7" width="13.85546875" style="1" bestFit="1" customWidth="1"/>
    <col min="8" max="8" width="14.28515625" style="1" bestFit="1" customWidth="1"/>
    <col min="9" max="9" width="15.42578125" style="1" bestFit="1" customWidth="1"/>
    <col min="10" max="10" width="30.140625" style="1" customWidth="1"/>
    <col min="11" max="11" width="14.5703125" style="1" customWidth="1"/>
    <col min="12" max="12" width="14.28515625" style="1" bestFit="1" customWidth="1"/>
    <col min="13" max="16384" width="10.28515625" style="1"/>
  </cols>
  <sheetData>
    <row r="2" spans="2:12" x14ac:dyDescent="0.25">
      <c r="B2" s="80" t="s">
        <v>48</v>
      </c>
      <c r="C2" s="81"/>
      <c r="D2" s="81"/>
      <c r="E2" s="82"/>
    </row>
    <row r="3" spans="2:12" ht="16.5" thickBot="1" x14ac:dyDescent="0.3">
      <c r="C3" s="3"/>
    </row>
    <row r="4" spans="2:12" ht="15.75" customHeight="1" x14ac:dyDescent="0.25">
      <c r="B4" s="91"/>
      <c r="C4" s="87" t="s">
        <v>1</v>
      </c>
      <c r="D4" s="89" t="s">
        <v>30</v>
      </c>
      <c r="E4" s="83" t="s">
        <v>2</v>
      </c>
      <c r="G4" s="33"/>
      <c r="H4" s="33"/>
      <c r="I4" s="34"/>
      <c r="J4" s="35"/>
      <c r="K4" s="35"/>
    </row>
    <row r="5" spans="2:12" x14ac:dyDescent="0.25">
      <c r="B5" s="92"/>
      <c r="C5" s="88"/>
      <c r="D5" s="90"/>
      <c r="E5" s="84" t="s">
        <v>0</v>
      </c>
      <c r="G5" s="33"/>
      <c r="H5" s="33"/>
      <c r="I5" s="34"/>
      <c r="J5" s="35"/>
      <c r="K5" s="35"/>
    </row>
    <row r="6" spans="2:12" x14ac:dyDescent="0.25">
      <c r="B6" s="48" t="s">
        <v>7</v>
      </c>
      <c r="C6" s="75" t="s">
        <v>32</v>
      </c>
      <c r="D6" s="41">
        <v>17395330.739799995</v>
      </c>
      <c r="E6" s="68">
        <f>D6/$D$29</f>
        <v>9.4354619885296767E-2</v>
      </c>
      <c r="G6" s="59"/>
      <c r="H6" s="59"/>
      <c r="I6" s="42"/>
      <c r="J6" s="35"/>
      <c r="K6" s="35"/>
      <c r="L6" s="4"/>
    </row>
    <row r="7" spans="2:12" x14ac:dyDescent="0.25">
      <c r="B7" s="48" t="s">
        <v>8</v>
      </c>
      <c r="C7" s="76" t="s">
        <v>3</v>
      </c>
      <c r="D7" s="41">
        <v>2582029.433100001</v>
      </c>
      <c r="E7" s="68">
        <f t="shared" ref="E7:E23" si="0">D7/$D$29</f>
        <v>1.4005275860342741E-2</v>
      </c>
      <c r="G7" s="59"/>
      <c r="H7" s="59"/>
      <c r="I7" s="42"/>
      <c r="J7" s="35"/>
      <c r="K7" s="35"/>
      <c r="L7" s="4"/>
    </row>
    <row r="8" spans="2:12" x14ac:dyDescent="0.25">
      <c r="B8" s="48" t="s">
        <v>9</v>
      </c>
      <c r="C8" s="77" t="s">
        <v>25</v>
      </c>
      <c r="D8" s="41">
        <v>34992669.056599997</v>
      </c>
      <c r="E8" s="68">
        <f t="shared" si="0"/>
        <v>0.18980495611119613</v>
      </c>
      <c r="G8" s="59"/>
      <c r="H8" s="59"/>
      <c r="I8" s="42"/>
      <c r="J8" s="35"/>
      <c r="K8" s="35"/>
      <c r="L8" s="4"/>
    </row>
    <row r="9" spans="2:12" x14ac:dyDescent="0.25">
      <c r="B9" s="48" t="s">
        <v>10</v>
      </c>
      <c r="C9" s="77" t="s">
        <v>26</v>
      </c>
      <c r="D9" s="41">
        <v>0</v>
      </c>
      <c r="E9" s="68">
        <f t="shared" si="0"/>
        <v>0</v>
      </c>
      <c r="G9" s="59"/>
      <c r="H9" s="59"/>
      <c r="I9" s="42"/>
      <c r="J9" s="35"/>
      <c r="K9" s="35"/>
      <c r="L9" s="4"/>
    </row>
    <row r="10" spans="2:12" x14ac:dyDescent="0.25">
      <c r="B10" s="48" t="s">
        <v>11</v>
      </c>
      <c r="C10" s="77" t="s">
        <v>27</v>
      </c>
      <c r="D10" s="41">
        <v>0</v>
      </c>
      <c r="E10" s="68">
        <f t="shared" si="0"/>
        <v>0</v>
      </c>
      <c r="G10" s="59"/>
      <c r="H10" s="59"/>
      <c r="I10" s="42"/>
      <c r="J10" s="35"/>
      <c r="K10" s="35"/>
      <c r="L10" s="4"/>
    </row>
    <row r="11" spans="2:12" x14ac:dyDescent="0.25">
      <c r="B11" s="48" t="s">
        <v>12</v>
      </c>
      <c r="C11" s="77" t="s">
        <v>28</v>
      </c>
      <c r="D11" s="41">
        <v>2320</v>
      </c>
      <c r="E11" s="68">
        <f t="shared" si="0"/>
        <v>1.2583992877643059E-5</v>
      </c>
      <c r="G11" s="59"/>
      <c r="H11" s="59"/>
      <c r="I11" s="42"/>
      <c r="J11" s="35"/>
      <c r="K11" s="35"/>
      <c r="L11" s="4"/>
    </row>
    <row r="12" spans="2:12" x14ac:dyDescent="0.25">
      <c r="B12" s="48" t="s">
        <v>13</v>
      </c>
      <c r="C12" s="77" t="s">
        <v>33</v>
      </c>
      <c r="D12" s="41">
        <v>158379.3897</v>
      </c>
      <c r="E12" s="68">
        <f t="shared" si="0"/>
        <v>8.590711689440753E-4</v>
      </c>
      <c r="G12" s="59"/>
      <c r="H12" s="59"/>
      <c r="I12" s="42"/>
      <c r="J12" s="35"/>
      <c r="K12" s="35"/>
      <c r="L12" s="4"/>
    </row>
    <row r="13" spans="2:12" x14ac:dyDescent="0.25">
      <c r="B13" s="48" t="s">
        <v>14</v>
      </c>
      <c r="C13" s="77" t="s">
        <v>34</v>
      </c>
      <c r="D13" s="41">
        <v>5657333.0708999997</v>
      </c>
      <c r="E13" s="68">
        <f t="shared" si="0"/>
        <v>3.0686137530456955E-2</v>
      </c>
      <c r="G13" s="59"/>
      <c r="H13" s="59"/>
      <c r="I13" s="42"/>
      <c r="J13" s="35"/>
      <c r="K13" s="35"/>
      <c r="L13" s="4"/>
    </row>
    <row r="14" spans="2:12" x14ac:dyDescent="0.25">
      <c r="B14" s="48" t="s">
        <v>15</v>
      </c>
      <c r="C14" s="77" t="s">
        <v>35</v>
      </c>
      <c r="D14" s="41">
        <v>11097674.477200001</v>
      </c>
      <c r="E14" s="68">
        <f t="shared" si="0"/>
        <v>6.0195283008399131E-2</v>
      </c>
      <c r="G14" s="59"/>
      <c r="H14" s="59"/>
      <c r="I14" s="42"/>
      <c r="J14" s="35"/>
      <c r="K14" s="35"/>
      <c r="L14" s="4"/>
    </row>
    <row r="15" spans="2:12" x14ac:dyDescent="0.25">
      <c r="B15" s="48" t="s">
        <v>16</v>
      </c>
      <c r="C15" s="77" t="s">
        <v>36</v>
      </c>
      <c r="D15" s="41">
        <v>70803908.014899984</v>
      </c>
      <c r="E15" s="68">
        <f t="shared" si="0"/>
        <v>0.38404994576241197</v>
      </c>
      <c r="G15" s="59"/>
      <c r="H15" s="59"/>
      <c r="I15" s="42"/>
      <c r="J15" s="35"/>
      <c r="K15" s="35"/>
      <c r="L15" s="4"/>
    </row>
    <row r="16" spans="2:12" x14ac:dyDescent="0.25">
      <c r="B16" s="48" t="s">
        <v>17</v>
      </c>
      <c r="C16" s="77" t="s">
        <v>37</v>
      </c>
      <c r="D16" s="41">
        <v>0</v>
      </c>
      <c r="E16" s="68">
        <f>D16/$D$29</f>
        <v>0</v>
      </c>
      <c r="G16" s="59"/>
      <c r="H16" s="59"/>
      <c r="I16" s="42"/>
      <c r="J16" s="35"/>
      <c r="K16" s="35"/>
      <c r="L16" s="4"/>
    </row>
    <row r="17" spans="2:12" x14ac:dyDescent="0.25">
      <c r="B17" s="48" t="s">
        <v>18</v>
      </c>
      <c r="C17" s="77" t="s">
        <v>38</v>
      </c>
      <c r="D17" s="41">
        <v>0</v>
      </c>
      <c r="E17" s="68">
        <f t="shared" si="0"/>
        <v>0</v>
      </c>
      <c r="G17" s="59"/>
      <c r="H17" s="59"/>
      <c r="I17" s="42"/>
      <c r="J17" s="35"/>
      <c r="K17" s="35"/>
      <c r="L17" s="4"/>
    </row>
    <row r="18" spans="2:12" x14ac:dyDescent="0.25">
      <c r="B18" s="48" t="s">
        <v>19</v>
      </c>
      <c r="C18" s="77" t="s">
        <v>39</v>
      </c>
      <c r="D18" s="41">
        <v>1365535.7406999997</v>
      </c>
      <c r="E18" s="68">
        <f t="shared" si="0"/>
        <v>7.4068500151447574E-3</v>
      </c>
      <c r="G18" s="59"/>
      <c r="H18" s="59"/>
      <c r="I18" s="42"/>
      <c r="J18" s="35"/>
      <c r="K18" s="35"/>
      <c r="L18" s="4"/>
    </row>
    <row r="19" spans="2:12" x14ac:dyDescent="0.25">
      <c r="B19" s="48" t="s">
        <v>20</v>
      </c>
      <c r="C19" s="77" t="s">
        <v>4</v>
      </c>
      <c r="D19" s="41">
        <v>441966.92019999993</v>
      </c>
      <c r="E19" s="68">
        <f t="shared" si="0"/>
        <v>2.397288179289068E-3</v>
      </c>
      <c r="G19" s="59"/>
      <c r="H19" s="59"/>
      <c r="I19" s="42"/>
      <c r="J19" s="35"/>
      <c r="K19" s="35"/>
      <c r="L19" s="4"/>
    </row>
    <row r="20" spans="2:12" x14ac:dyDescent="0.25">
      <c r="B20" s="48" t="s">
        <v>21</v>
      </c>
      <c r="C20" s="77" t="s">
        <v>40</v>
      </c>
      <c r="D20" s="41">
        <v>30654.764600000002</v>
      </c>
      <c r="E20" s="68">
        <f t="shared" si="0"/>
        <v>1.6627557732423474E-4</v>
      </c>
      <c r="G20" s="59"/>
      <c r="H20" s="59"/>
      <c r="I20" s="42"/>
      <c r="J20" s="35"/>
      <c r="K20" s="36"/>
      <c r="L20" s="31"/>
    </row>
    <row r="21" spans="2:12" x14ac:dyDescent="0.25">
      <c r="B21" s="48" t="s">
        <v>22</v>
      </c>
      <c r="C21" s="77" t="s">
        <v>41</v>
      </c>
      <c r="D21" s="41">
        <v>239906.33000000002</v>
      </c>
      <c r="E21" s="68">
        <f t="shared" si="0"/>
        <v>1.3012842879402955E-3</v>
      </c>
      <c r="G21" s="59"/>
      <c r="H21" s="59"/>
      <c r="I21" s="42"/>
      <c r="J21" s="35"/>
      <c r="K21" s="36"/>
      <c r="L21" s="4"/>
    </row>
    <row r="22" spans="2:12" x14ac:dyDescent="0.25">
      <c r="B22" s="48" t="s">
        <v>23</v>
      </c>
      <c r="C22" s="77" t="s">
        <v>42</v>
      </c>
      <c r="D22" s="41">
        <v>0</v>
      </c>
      <c r="E22" s="68">
        <f t="shared" si="0"/>
        <v>0</v>
      </c>
      <c r="G22" s="59"/>
      <c r="H22" s="59"/>
      <c r="I22" s="42"/>
      <c r="J22" s="35"/>
      <c r="K22" s="36"/>
      <c r="L22" s="4"/>
    </row>
    <row r="23" spans="2:12" x14ac:dyDescent="0.25">
      <c r="B23" s="48" t="s">
        <v>24</v>
      </c>
      <c r="C23" s="77" t="s">
        <v>29</v>
      </c>
      <c r="D23" s="41">
        <v>6147.07</v>
      </c>
      <c r="E23" s="68">
        <f t="shared" si="0"/>
        <v>3.3342536680333326E-5</v>
      </c>
      <c r="G23" s="59"/>
      <c r="H23" s="59"/>
      <c r="I23" s="42"/>
      <c r="J23" s="35"/>
      <c r="K23" s="36"/>
      <c r="L23" s="4"/>
    </row>
    <row r="24" spans="2:12" s="3" customFormat="1" x14ac:dyDescent="0.25">
      <c r="B24" s="47"/>
      <c r="C24" s="19" t="s">
        <v>43</v>
      </c>
      <c r="D24" s="53">
        <f>SUM(D6:D23)</f>
        <v>144773855.0077</v>
      </c>
      <c r="E24" s="66">
        <f>SUM(E6:E23)</f>
        <v>0.78527291391630394</v>
      </c>
      <c r="G24" s="60"/>
      <c r="H24" s="60"/>
      <c r="I24" s="42"/>
      <c r="J24" s="38"/>
      <c r="K24" s="38"/>
      <c r="L24" s="26"/>
    </row>
    <row r="25" spans="2:12" s="3" customFormat="1" ht="15.75" customHeight="1" x14ac:dyDescent="0.25">
      <c r="B25" s="48">
        <v>19</v>
      </c>
      <c r="C25" s="76" t="s">
        <v>5</v>
      </c>
      <c r="D25" s="41">
        <v>37517667.359999977</v>
      </c>
      <c r="E25" s="69">
        <f>D25/$D$29</f>
        <v>0.20350088743276776</v>
      </c>
      <c r="G25" s="61"/>
      <c r="H25" s="61"/>
      <c r="I25" s="37"/>
      <c r="J25" s="39"/>
      <c r="K25" s="38"/>
    </row>
    <row r="26" spans="2:12" s="3" customFormat="1" x14ac:dyDescent="0.25">
      <c r="B26" s="17"/>
      <c r="C26" s="76" t="s">
        <v>44</v>
      </c>
      <c r="D26" s="41">
        <v>2069675.4299999997</v>
      </c>
      <c r="E26" s="69">
        <f t="shared" ref="E26:E27" si="1">D26/$D$29</f>
        <v>1.1226198650927945E-2</v>
      </c>
      <c r="G26" s="61"/>
      <c r="H26" s="61"/>
      <c r="I26" s="37"/>
      <c r="J26" s="39"/>
      <c r="K26" s="37"/>
    </row>
    <row r="27" spans="2:12" s="3" customFormat="1" x14ac:dyDescent="0.25">
      <c r="B27" s="17"/>
      <c r="C27" s="78" t="s">
        <v>6</v>
      </c>
      <c r="D27" s="41">
        <v>0</v>
      </c>
      <c r="E27" s="69">
        <f t="shared" si="1"/>
        <v>0</v>
      </c>
      <c r="G27" s="61"/>
      <c r="H27" s="61"/>
      <c r="I27" s="37"/>
      <c r="J27" s="39"/>
      <c r="K27" s="38"/>
    </row>
    <row r="28" spans="2:12" s="16" customFormat="1" x14ac:dyDescent="0.25">
      <c r="B28" s="18"/>
      <c r="C28" s="19" t="s">
        <v>45</v>
      </c>
      <c r="D28" s="54">
        <f>SUM(D25:D27)</f>
        <v>39587342.789999977</v>
      </c>
      <c r="E28" s="70">
        <f>SUM(E25:E27)</f>
        <v>0.2147270860836957</v>
      </c>
      <c r="G28" s="61"/>
      <c r="H28" s="61"/>
      <c r="I28" s="37"/>
      <c r="J28" s="39"/>
      <c r="K28" s="40"/>
    </row>
    <row r="29" spans="2:12" s="3" customFormat="1" ht="16.5" thickBot="1" x14ac:dyDescent="0.3">
      <c r="B29" s="20"/>
      <c r="C29" s="79" t="s">
        <v>46</v>
      </c>
      <c r="D29" s="62">
        <f>SUM(D24:D27)</f>
        <v>184361197.79769999</v>
      </c>
      <c r="E29" s="71">
        <f>E24+E28</f>
        <v>0.99999999999999967</v>
      </c>
      <c r="G29" s="61"/>
      <c r="H29" s="61"/>
      <c r="I29" s="37"/>
      <c r="J29" s="38"/>
      <c r="K29" s="37"/>
    </row>
    <row r="30" spans="2:12" x14ac:dyDescent="0.25">
      <c r="B30" s="10"/>
      <c r="C30" s="11"/>
      <c r="D30" s="6"/>
      <c r="E30" s="12"/>
      <c r="G30" s="58"/>
      <c r="H30" s="58"/>
    </row>
    <row r="31" spans="2:12" x14ac:dyDescent="0.25">
      <c r="B31" s="28" t="s">
        <v>31</v>
      </c>
      <c r="C31" s="24"/>
      <c r="D31" s="49"/>
      <c r="E31" s="12"/>
    </row>
    <row r="32" spans="2:12" x14ac:dyDescent="0.25">
      <c r="B32" s="57"/>
      <c r="D32" s="50"/>
    </row>
    <row r="33" spans="2:8" x14ac:dyDescent="0.25">
      <c r="D33" s="50"/>
      <c r="E33" s="32"/>
      <c r="G33" s="22"/>
    </row>
    <row r="34" spans="2:8" x14ac:dyDescent="0.25">
      <c r="B34" s="25"/>
      <c r="C34" s="27"/>
      <c r="D34" s="50"/>
      <c r="G34" s="22"/>
      <c r="H34" s="22"/>
    </row>
    <row r="35" spans="2:8" x14ac:dyDescent="0.25">
      <c r="B35" s="25"/>
      <c r="C35" s="27"/>
      <c r="D35" s="50"/>
      <c r="E35" s="44"/>
      <c r="G35" s="22"/>
    </row>
    <row r="36" spans="2:8" x14ac:dyDescent="0.25">
      <c r="C36" s="27"/>
      <c r="D36" s="51"/>
    </row>
    <row r="37" spans="2:8" x14ac:dyDescent="0.25">
      <c r="C37" s="27"/>
      <c r="D37" s="52"/>
    </row>
    <row r="38" spans="2:8" x14ac:dyDescent="0.25">
      <c r="C38" s="27"/>
    </row>
    <row r="39" spans="2:8" x14ac:dyDescent="0.25">
      <c r="C39" s="27"/>
      <c r="D39" s="43"/>
    </row>
  </sheetData>
  <mergeCells count="5">
    <mergeCell ref="B2:E2"/>
    <mergeCell ref="E4:E5"/>
    <mergeCell ref="B4:B5"/>
    <mergeCell ref="C4:C5"/>
    <mergeCell ref="D4:D5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31.12.2016. godine.</oddFooter>
  </headerFooter>
  <ignoredErrors>
    <ignoredError sqref="E24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2:E36"/>
  <sheetViews>
    <sheetView showGridLines="0" showRuler="0" view="pageLayout" zoomScaleNormal="100" workbookViewId="0">
      <selection activeCell="B2" sqref="B2:E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6.5703125" style="1" customWidth="1"/>
    <col min="4" max="4" width="13.7109375" style="1" customWidth="1"/>
    <col min="5" max="5" width="11.7109375" style="1" customWidth="1"/>
    <col min="6" max="16384" width="10.28515625" style="1"/>
  </cols>
  <sheetData>
    <row r="2" spans="2:5" x14ac:dyDescent="0.25">
      <c r="B2" s="80" t="s">
        <v>49</v>
      </c>
      <c r="C2" s="81"/>
      <c r="D2" s="81"/>
      <c r="E2" s="82"/>
    </row>
    <row r="3" spans="2:5" ht="16.5" thickBot="1" x14ac:dyDescent="0.3">
      <c r="B3" s="2"/>
      <c r="C3" s="3"/>
    </row>
    <row r="4" spans="2:5" ht="15.75" customHeight="1" x14ac:dyDescent="0.25">
      <c r="B4" s="85"/>
      <c r="C4" s="87" t="s">
        <v>1</v>
      </c>
      <c r="D4" s="89" t="s">
        <v>30</v>
      </c>
      <c r="E4" s="83" t="s">
        <v>2</v>
      </c>
    </row>
    <row r="5" spans="2:5" x14ac:dyDescent="0.25">
      <c r="B5" s="86"/>
      <c r="C5" s="88"/>
      <c r="D5" s="90"/>
      <c r="E5" s="84" t="s">
        <v>0</v>
      </c>
    </row>
    <row r="6" spans="2:5" x14ac:dyDescent="0.25">
      <c r="B6" s="48" t="s">
        <v>7</v>
      </c>
      <c r="C6" s="75" t="s">
        <v>32</v>
      </c>
      <c r="D6" s="63">
        <v>4440273.24</v>
      </c>
      <c r="E6" s="65">
        <f t="shared" ref="E6:E27" si="0">D6/$D$29</f>
        <v>7.2398800597160265E-2</v>
      </c>
    </row>
    <row r="7" spans="2:5" x14ac:dyDescent="0.25">
      <c r="B7" s="48" t="s">
        <v>8</v>
      </c>
      <c r="C7" s="76" t="s">
        <v>3</v>
      </c>
      <c r="D7" s="63">
        <v>429061.45999999996</v>
      </c>
      <c r="E7" s="65">
        <f t="shared" si="0"/>
        <v>6.9958611570639399E-3</v>
      </c>
    </row>
    <row r="8" spans="2:5" x14ac:dyDescent="0.25">
      <c r="B8" s="48" t="s">
        <v>9</v>
      </c>
      <c r="C8" s="77" t="s">
        <v>25</v>
      </c>
      <c r="D8" s="63">
        <v>7277896.120000001</v>
      </c>
      <c r="E8" s="65">
        <f t="shared" si="0"/>
        <v>0.11866633458771704</v>
      </c>
    </row>
    <row r="9" spans="2:5" x14ac:dyDescent="0.25">
      <c r="B9" s="48" t="s">
        <v>10</v>
      </c>
      <c r="C9" s="77" t="s">
        <v>26</v>
      </c>
      <c r="D9" s="63">
        <v>0</v>
      </c>
      <c r="E9" s="65">
        <f t="shared" si="0"/>
        <v>0</v>
      </c>
    </row>
    <row r="10" spans="2:5" x14ac:dyDescent="0.25">
      <c r="B10" s="48" t="s">
        <v>11</v>
      </c>
      <c r="C10" s="77" t="s">
        <v>27</v>
      </c>
      <c r="D10" s="63">
        <v>10467.77</v>
      </c>
      <c r="E10" s="65">
        <f t="shared" si="0"/>
        <v>1.7067733266949497E-4</v>
      </c>
    </row>
    <row r="11" spans="2:5" x14ac:dyDescent="0.25">
      <c r="B11" s="48" t="s">
        <v>12</v>
      </c>
      <c r="C11" s="77" t="s">
        <v>28</v>
      </c>
      <c r="D11" s="63">
        <v>0</v>
      </c>
      <c r="E11" s="65">
        <f t="shared" si="0"/>
        <v>0</v>
      </c>
    </row>
    <row r="12" spans="2:5" x14ac:dyDescent="0.25">
      <c r="B12" s="48" t="s">
        <v>13</v>
      </c>
      <c r="C12" s="77" t="s">
        <v>33</v>
      </c>
      <c r="D12" s="63">
        <v>18513.469999999998</v>
      </c>
      <c r="E12" s="65">
        <f t="shared" si="0"/>
        <v>3.0186273466619102E-4</v>
      </c>
    </row>
    <row r="13" spans="2:5" x14ac:dyDescent="0.25">
      <c r="B13" s="48" t="s">
        <v>14</v>
      </c>
      <c r="C13" s="77" t="s">
        <v>34</v>
      </c>
      <c r="D13" s="63">
        <v>2496165.81</v>
      </c>
      <c r="E13" s="65">
        <f t="shared" si="0"/>
        <v>4.0700065281486827E-2</v>
      </c>
    </row>
    <row r="14" spans="2:5" x14ac:dyDescent="0.25">
      <c r="B14" s="48" t="s">
        <v>15</v>
      </c>
      <c r="C14" s="77" t="s">
        <v>35</v>
      </c>
      <c r="D14" s="63">
        <v>4319690.72</v>
      </c>
      <c r="E14" s="65">
        <f t="shared" si="0"/>
        <v>7.0432698659482401E-2</v>
      </c>
    </row>
    <row r="15" spans="2:5" x14ac:dyDescent="0.25">
      <c r="B15" s="48" t="s">
        <v>16</v>
      </c>
      <c r="C15" s="77" t="s">
        <v>36</v>
      </c>
      <c r="D15" s="63">
        <v>34544868.440000013</v>
      </c>
      <c r="E15" s="65">
        <f t="shared" si="0"/>
        <v>0.56325521125873224</v>
      </c>
    </row>
    <row r="16" spans="2:5" x14ac:dyDescent="0.25">
      <c r="B16" s="48" t="s">
        <v>17</v>
      </c>
      <c r="C16" s="77" t="s">
        <v>37</v>
      </c>
      <c r="D16" s="63">
        <v>0</v>
      </c>
      <c r="E16" s="65">
        <f t="shared" si="0"/>
        <v>0</v>
      </c>
    </row>
    <row r="17" spans="2:5" x14ac:dyDescent="0.25">
      <c r="B17" s="48" t="s">
        <v>18</v>
      </c>
      <c r="C17" s="77" t="s">
        <v>38</v>
      </c>
      <c r="D17" s="63">
        <v>0</v>
      </c>
      <c r="E17" s="65">
        <f t="shared" si="0"/>
        <v>0</v>
      </c>
    </row>
    <row r="18" spans="2:5" x14ac:dyDescent="0.25">
      <c r="B18" s="48" t="s">
        <v>19</v>
      </c>
      <c r="C18" s="77" t="s">
        <v>39</v>
      </c>
      <c r="D18" s="63">
        <v>138511.79999999999</v>
      </c>
      <c r="E18" s="65">
        <f t="shared" si="0"/>
        <v>2.2584394352618132E-3</v>
      </c>
    </row>
    <row r="19" spans="2:5" x14ac:dyDescent="0.25">
      <c r="B19" s="48" t="s">
        <v>20</v>
      </c>
      <c r="C19" s="77" t="s">
        <v>4</v>
      </c>
      <c r="D19" s="63">
        <v>1059.03</v>
      </c>
      <c r="E19" s="65">
        <f t="shared" si="0"/>
        <v>1.7267518833235278E-5</v>
      </c>
    </row>
    <row r="20" spans="2:5" x14ac:dyDescent="0.25">
      <c r="B20" s="48" t="s">
        <v>21</v>
      </c>
      <c r="C20" s="77" t="s">
        <v>40</v>
      </c>
      <c r="D20" s="63">
        <v>0</v>
      </c>
      <c r="E20" s="65">
        <f t="shared" si="0"/>
        <v>0</v>
      </c>
    </row>
    <row r="21" spans="2:5" x14ac:dyDescent="0.25">
      <c r="B21" s="48" t="s">
        <v>22</v>
      </c>
      <c r="C21" s="77" t="s">
        <v>41</v>
      </c>
      <c r="D21" s="63">
        <v>27490.61</v>
      </c>
      <c r="E21" s="65">
        <f t="shared" si="0"/>
        <v>4.4823529636754965E-4</v>
      </c>
    </row>
    <row r="22" spans="2:5" x14ac:dyDescent="0.25">
      <c r="B22" s="48" t="s">
        <v>23</v>
      </c>
      <c r="C22" s="77" t="s">
        <v>42</v>
      </c>
      <c r="D22" s="63">
        <v>0</v>
      </c>
      <c r="E22" s="65">
        <f t="shared" si="0"/>
        <v>0</v>
      </c>
    </row>
    <row r="23" spans="2:5" x14ac:dyDescent="0.25">
      <c r="B23" s="48" t="s">
        <v>24</v>
      </c>
      <c r="C23" s="77" t="s">
        <v>29</v>
      </c>
      <c r="D23" s="63">
        <v>1662.45</v>
      </c>
      <c r="E23" s="65">
        <f t="shared" si="0"/>
        <v>2.7106301695241863E-5</v>
      </c>
    </row>
    <row r="24" spans="2:5" s="3" customFormat="1" x14ac:dyDescent="0.25">
      <c r="B24" s="47"/>
      <c r="C24" s="19" t="s">
        <v>43</v>
      </c>
      <c r="D24" s="55">
        <f>SUM(D6:D23)</f>
        <v>53705660.920000017</v>
      </c>
      <c r="E24" s="66">
        <f>SUM(E6:E23)</f>
        <v>0.87567256016113615</v>
      </c>
    </row>
    <row r="25" spans="2:5" ht="15.75" customHeight="1" x14ac:dyDescent="0.25">
      <c r="B25" s="48">
        <v>19</v>
      </c>
      <c r="C25" s="76" t="s">
        <v>5</v>
      </c>
      <c r="D25" s="63">
        <v>6607204.9100000001</v>
      </c>
      <c r="E25" s="65">
        <f t="shared" si="0"/>
        <v>0.10773069244352813</v>
      </c>
    </row>
    <row r="26" spans="2:5" x14ac:dyDescent="0.25">
      <c r="B26" s="17"/>
      <c r="C26" s="76" t="s">
        <v>44</v>
      </c>
      <c r="D26" s="63">
        <v>1017891.0800000001</v>
      </c>
      <c r="E26" s="65">
        <f t="shared" si="0"/>
        <v>1.6596747395335541E-2</v>
      </c>
    </row>
    <row r="27" spans="2:5" x14ac:dyDescent="0.25">
      <c r="B27" s="17"/>
      <c r="C27" s="78" t="s">
        <v>6</v>
      </c>
      <c r="D27" s="63">
        <v>0</v>
      </c>
      <c r="E27" s="65">
        <f t="shared" si="0"/>
        <v>0</v>
      </c>
    </row>
    <row r="28" spans="2:5" s="3" customFormat="1" x14ac:dyDescent="0.25">
      <c r="B28" s="18"/>
      <c r="C28" s="19" t="s">
        <v>45</v>
      </c>
      <c r="D28" s="56">
        <f>D25+D26</f>
        <v>7625095.9900000002</v>
      </c>
      <c r="E28" s="66">
        <f>E25+E26</f>
        <v>0.12432743983886367</v>
      </c>
    </row>
    <row r="29" spans="2:5" s="3" customFormat="1" ht="16.5" thickBot="1" x14ac:dyDescent="0.3">
      <c r="B29" s="21"/>
      <c r="C29" s="79" t="s">
        <v>46</v>
      </c>
      <c r="D29" s="64">
        <f>D24+D28</f>
        <v>61330756.910000019</v>
      </c>
      <c r="E29" s="67">
        <f>E24+E28</f>
        <v>0.99999999999999978</v>
      </c>
    </row>
    <row r="30" spans="2:5" x14ac:dyDescent="0.25">
      <c r="B30" s="13"/>
      <c r="C30" s="14"/>
      <c r="D30" s="6"/>
      <c r="E30" s="15"/>
    </row>
    <row r="31" spans="2:5" x14ac:dyDescent="0.25">
      <c r="B31" s="28" t="s">
        <v>31</v>
      </c>
      <c r="C31" s="24"/>
      <c r="D31" s="23"/>
      <c r="E31" s="15"/>
    </row>
    <row r="32" spans="2:5" x14ac:dyDescent="0.25">
      <c r="B32" s="57"/>
      <c r="E32" s="4"/>
    </row>
    <row r="33" spans="2:5" x14ac:dyDescent="0.25">
      <c r="B33" s="28"/>
      <c r="E33" s="29"/>
    </row>
    <row r="34" spans="2:5" x14ac:dyDescent="0.25">
      <c r="E34" s="30"/>
    </row>
    <row r="35" spans="2:5" x14ac:dyDescent="0.25">
      <c r="E35" s="29"/>
    </row>
    <row r="36" spans="2:5" x14ac:dyDescent="0.25">
      <c r="E36" s="9"/>
    </row>
  </sheetData>
  <mergeCells count="5">
    <mergeCell ref="B2:E2"/>
    <mergeCell ref="E4:E5"/>
    <mergeCell ref="B4:B5"/>
    <mergeCell ref="C4:C5"/>
    <mergeCell ref="D4:D5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31.12.2016. godine.</oddFooter>
  </headerFooter>
  <ignoredErrors>
    <ignoredError sqref="E24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2017-03-03T15:29:24Z</cp:lastPrinted>
  <dcterms:created xsi:type="dcterms:W3CDTF">2011-07-19T08:09:31Z</dcterms:created>
  <dcterms:modified xsi:type="dcterms:W3CDTF">2020-11-16T14:18:40Z</dcterms:modified>
</cp:coreProperties>
</file>