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2180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45621"/>
</workbook>
</file>

<file path=xl/calcChain.xml><?xml version="1.0" encoding="utf-8"?>
<calcChain xmlns="http://schemas.openxmlformats.org/spreadsheetml/2006/main">
  <c r="C32" i="22" l="1"/>
  <c r="C37" i="22"/>
  <c r="C38" i="22" l="1"/>
  <c r="D14" i="22" s="1"/>
  <c r="D33" i="22"/>
  <c r="D28" i="22"/>
  <c r="D24" i="22"/>
  <c r="D20" i="22"/>
  <c r="D16" i="22"/>
  <c r="D15" i="22" l="1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C34" i="21"/>
  <c r="C35" i="21"/>
  <c r="C36" i="21"/>
  <c r="C33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14" i="2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I22" i="24" s="1"/>
  <c r="F33" i="24"/>
  <c r="I33" i="24" s="1"/>
  <c r="F28" i="24"/>
  <c r="F15" i="24"/>
  <c r="F23" i="24"/>
  <c r="I23" i="24" s="1"/>
  <c r="F31" i="24"/>
  <c r="I31" i="24" s="1"/>
  <c r="F18" i="24"/>
  <c r="I18" i="24" s="1"/>
  <c r="F26" i="24"/>
  <c r="I26" i="24" s="1"/>
  <c r="F11" i="24"/>
  <c r="F12" i="24"/>
  <c r="F17" i="24"/>
  <c r="I17" i="24" s="1"/>
  <c r="F21" i="24"/>
  <c r="F25" i="24"/>
  <c r="I25" i="24" s="1"/>
  <c r="F29" i="24"/>
  <c r="F13" i="24"/>
  <c r="I13" i="24" s="1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I30" i="25" s="1"/>
  <c r="F25" i="25"/>
  <c r="I25" i="25" s="1"/>
  <c r="F23" i="25"/>
  <c r="I23" i="25" s="1"/>
  <c r="F20" i="25"/>
  <c r="I20" i="25" s="1"/>
  <c r="F18" i="25"/>
  <c r="I18" i="25" s="1"/>
  <c r="F16" i="25"/>
  <c r="I16" i="25" s="1"/>
  <c r="F12" i="25"/>
  <c r="I12" i="25" s="1"/>
  <c r="F10" i="25"/>
  <c r="I10" i="25" s="1"/>
  <c r="F33" i="25"/>
  <c r="I33" i="25" s="1"/>
  <c r="F31" i="25"/>
  <c r="I31" i="25" s="1"/>
  <c r="F29" i="25"/>
  <c r="I29" i="25" s="1"/>
  <c r="F27" i="25"/>
  <c r="I27" i="25" s="1"/>
  <c r="F26" i="25"/>
  <c r="I26" i="25" s="1"/>
  <c r="F24" i="25"/>
  <c r="I24" i="25" s="1"/>
  <c r="F22" i="25"/>
  <c r="I22" i="25" s="1"/>
  <c r="F21" i="25"/>
  <c r="I21" i="25" s="1"/>
  <c r="F19" i="25"/>
  <c r="I19" i="25" s="1"/>
  <c r="F17" i="25"/>
  <c r="I17" i="25" s="1"/>
  <c r="F15" i="25"/>
  <c r="I15" i="25" s="1"/>
  <c r="F14" i="25"/>
  <c r="I14" i="25" s="1"/>
  <c r="F13" i="25"/>
  <c r="I13" i="25" s="1"/>
  <c r="F11" i="25"/>
  <c r="I11" i="25" s="1"/>
  <c r="G34" i="24"/>
  <c r="I21" i="24"/>
  <c r="I19" i="24" l="1"/>
  <c r="I11" i="24"/>
  <c r="I28" i="24"/>
  <c r="I29" i="24"/>
  <c r="I12" i="24"/>
  <c r="I15" i="24"/>
  <c r="I10" i="24"/>
  <c r="F34" i="24"/>
  <c r="F34" i="25"/>
  <c r="I28" i="25"/>
  <c r="C37" i="21" l="1"/>
  <c r="C32" i="21"/>
  <c r="C38" i="21" l="1"/>
  <c r="D14" i="21" s="1"/>
  <c r="C32" i="23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C37" i="23"/>
  <c r="C38" i="23" l="1"/>
  <c r="D38" i="2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<sst xmlns="http://schemas.openxmlformats.org/spreadsheetml/2006/main" count="316" uniqueCount="75">
  <si>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</si>
  <si>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</si>
  <si>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</si>
  <si>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</si>
  <si>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</si>
  <si>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</si>
  <si>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</si>
  <si>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</si>
  <si>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</si>
  <si>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</si>
  <si>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</si>
  <si>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</si>
  <si>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</si>
  <si>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</si>
  <si>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</si>
  <si>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</si>
  <si>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</si>
  <si>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</si>
  <si>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</si>
  <si>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</si>
  <si>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</si>
  <si>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</si>
  <si>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</si>
  <si>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</si>
  <si>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</si>
  <si>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</si>
  <si>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</si>
  <si>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</si>
  <si>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</si>
  <si>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</si>
  <si>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</si>
  <si>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</si>
  <si>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</si>
  <si>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</si>
  <si>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</si>
  <si>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</si>
  <si>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</si>
  <si>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</si>
  <si>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</si>
  <si>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</si>
  <si>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</si>
  <si>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</si>
  <si>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</si>
  <si>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</si>
  <si>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</si>
  <si>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</si>
  <si>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</si>
  <si>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</si>
  <si>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</si>
  <si>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</si>
  <si>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</si>
  <si>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</si>
  <si>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</si>
  <si>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</si>
  <si>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</si>
  <si>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</si>
  <si>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</si>
  <si>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</si>
  <si>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</si>
  <si>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</si>
  <si>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</si>
  <si>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</si>
  <si>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</si>
  <si>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</si>
  <si>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</si>
  <si>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</si>
  <si>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</si>
  <si>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PREMIJA PO VRSTAMA OSIGURANJA U REPUBLICI SRPSKOJ*</t>
  </si>
  <si>
    <t>PREMIJA PO VRSTAMA OSIGURANJA U FEDERACIJI BOSNE I HERCEGOVINE*</t>
  </si>
  <si>
    <t>I-IX-2020</t>
  </si>
  <si>
    <t xml:space="preserve">Osiguranje robe u prijevozu </t>
  </si>
  <si>
    <t>Osiguranje jamstva</t>
  </si>
  <si>
    <t>Osiguranje raznih financijskih gubitaka</t>
  </si>
  <si>
    <t>*Podatci su dati na temelju nerevidiranih izvješća društava sa sjedištem u Federaciji Bosne i Hercegovine.</t>
  </si>
  <si>
    <t>*Podatci su dati na temelju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</si>
</sst>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95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164" fontId="9" fillId="3" borderId="54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6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164" fontId="11" fillId="0" borderId="57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4" fontId="11" fillId="3" borderId="4" xfId="0" applyNumberFormat="1" applyFont="1" applyFill="1" applyBorder="1" applyAlignment="1">
      <alignment horizontal="right" vertical="center"/>
    </xf>
    <xf numFmtId="164" fontId="11" fillId="0" borderId="58" xfId="0" applyNumberFormat="1" applyFont="1" applyFill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9" xfId="0" applyNumberFormat="1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vertical="center" wrapText="1"/>
    </xf>
    <xf numFmtId="3" fontId="12" fillId="4" borderId="61" xfId="0" applyNumberFormat="1" applyFont="1" applyFill="1" applyBorder="1" applyAlignment="1">
      <alignment horizontal="right" vertical="center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 3" xfId="27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76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29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90" t="s">
        <v>36</v>
      </c>
      <c r="D11" s="91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68"/>
      <c r="B13" s="69"/>
      <c r="C13" s="70" t="s">
        <v>69</v>
      </c>
      <c r="D13" s="78" t="s">
        <v>25</v>
      </c>
    </row>
    <row r="14" spans="1:4" s="1" customFormat="1" ht="16.5" customHeight="1" x14ac:dyDescent="0.2">
      <c r="A14" s="19" t="s">
        <v>0</v>
      </c>
      <c r="B14" s="12" t="s">
        <v>41</v>
      </c>
      <c r="C14" s="48">
        <f>FBiH!C14+RS!C14</f>
        <v>35517654</v>
      </c>
      <c r="D14" s="80">
        <f t="shared" ref="D14:D37" si="0">C14/C$38*100</f>
        <v>6.2406387530110301</v>
      </c>
    </row>
    <row r="15" spans="1:4" s="1" customFormat="1" ht="17.100000000000001" customHeight="1" x14ac:dyDescent="0.2">
      <c r="A15" s="22" t="s">
        <v>1</v>
      </c>
      <c r="B15" s="12" t="s">
        <v>42</v>
      </c>
      <c r="C15" s="48">
        <f>FBiH!C15+RS!C15</f>
        <v>6386585</v>
      </c>
      <c r="D15" s="81">
        <f t="shared" si="0"/>
        <v>1.1221565999375678</v>
      </c>
    </row>
    <row r="16" spans="1:4" s="1" customFormat="1" ht="17.100000000000001" customHeight="1" x14ac:dyDescent="0.2">
      <c r="A16" s="22" t="s">
        <v>2</v>
      </c>
      <c r="B16" s="12" t="s">
        <v>43</v>
      </c>
      <c r="C16" s="48">
        <f>FBiH!C16+RS!C16</f>
        <v>54967441</v>
      </c>
      <c r="D16" s="81">
        <f t="shared" si="0"/>
        <v>9.6580687017911533</v>
      </c>
    </row>
    <row r="17" spans="1:4" s="1" customFormat="1" ht="17.100000000000001" customHeight="1" x14ac:dyDescent="0.2">
      <c r="A17" s="19" t="s">
        <v>3</v>
      </c>
      <c r="B17" s="12" t="s">
        <v>44</v>
      </c>
      <c r="C17" s="48">
        <f>FBiH!C17+RS!C17</f>
        <v>20814</v>
      </c>
      <c r="D17" s="81">
        <f t="shared" si="0"/>
        <v>3.6571293533399362E-3</v>
      </c>
    </row>
    <row r="18" spans="1:4" s="1" customFormat="1" ht="17.100000000000001" customHeight="1" x14ac:dyDescent="0.2">
      <c r="A18" s="19" t="s">
        <v>4</v>
      </c>
      <c r="B18" s="12" t="s">
        <v>45</v>
      </c>
      <c r="C18" s="48">
        <f>FBiH!C18+RS!C18</f>
        <v>5918</v>
      </c>
      <c r="D18" s="81">
        <f t="shared" si="0"/>
        <v>1.0398237490662891E-3</v>
      </c>
    </row>
    <row r="19" spans="1:4" s="1" customFormat="1" ht="17.100000000000001" customHeight="1" x14ac:dyDescent="0.2">
      <c r="A19" s="19" t="s">
        <v>5</v>
      </c>
      <c r="B19" s="12" t="s">
        <v>46</v>
      </c>
      <c r="C19" s="48">
        <f>FBiH!C19+RS!C19</f>
        <v>11179</v>
      </c>
      <c r="D19" s="81">
        <f t="shared" si="0"/>
        <v>1.9642091400493486E-3</v>
      </c>
    </row>
    <row r="20" spans="1:4" s="1" customFormat="1" ht="17.100000000000001" customHeight="1" x14ac:dyDescent="0.2">
      <c r="A20" s="19" t="s">
        <v>6</v>
      </c>
      <c r="B20" s="12" t="s">
        <v>70</v>
      </c>
      <c r="C20" s="48">
        <f>FBiH!C20+RS!C20</f>
        <v>2657901</v>
      </c>
      <c r="D20" s="81">
        <f t="shared" si="0"/>
        <v>0.4670071954151806</v>
      </c>
    </row>
    <row r="21" spans="1:4" s="1" customFormat="1" ht="17.100000000000001" customHeight="1" x14ac:dyDescent="0.2">
      <c r="A21" s="19" t="s">
        <v>7</v>
      </c>
      <c r="B21" s="12" t="s">
        <v>48</v>
      </c>
      <c r="C21" s="48">
        <f>FBiH!C21+RS!C21</f>
        <v>23909805</v>
      </c>
      <c r="D21" s="81">
        <f t="shared" si="0"/>
        <v>4.2010785864386451</v>
      </c>
    </row>
    <row r="22" spans="1:4" s="1" customFormat="1" ht="17.100000000000001" customHeight="1" x14ac:dyDescent="0.2">
      <c r="A22" s="19" t="s">
        <v>8</v>
      </c>
      <c r="B22" s="12" t="s">
        <v>49</v>
      </c>
      <c r="C22" s="48">
        <f>FBiH!C22+RS!C22</f>
        <v>24512582</v>
      </c>
      <c r="D22" s="81">
        <f t="shared" si="0"/>
        <v>4.3069896780221075</v>
      </c>
    </row>
    <row r="23" spans="1:4" s="1" customFormat="1" ht="17.100000000000001" customHeight="1" x14ac:dyDescent="0.2">
      <c r="A23" s="19" t="s">
        <v>9</v>
      </c>
      <c r="B23" s="12" t="s">
        <v>50</v>
      </c>
      <c r="C23" s="48">
        <f>FBiH!C23+RS!C23</f>
        <v>294331631</v>
      </c>
      <c r="D23" s="81">
        <f t="shared" si="0"/>
        <v>51.715616764990799</v>
      </c>
    </row>
    <row r="24" spans="1:4" s="1" customFormat="1" ht="17.100000000000001" customHeight="1" x14ac:dyDescent="0.2">
      <c r="A24" s="19" t="s">
        <v>10</v>
      </c>
      <c r="B24" s="12" t="s">
        <v>51</v>
      </c>
      <c r="C24" s="48">
        <f>FBiH!C24+RS!C24</f>
        <v>57067</v>
      </c>
      <c r="D24" s="81">
        <f t="shared" si="0"/>
        <v>1.0026972269004042E-2</v>
      </c>
    </row>
    <row r="25" spans="1:4" s="1" customFormat="1" ht="17.100000000000001" customHeight="1" x14ac:dyDescent="0.2">
      <c r="A25" s="19" t="s">
        <v>11</v>
      </c>
      <c r="B25" s="12" t="s">
        <v>52</v>
      </c>
      <c r="C25" s="48">
        <f>FBiH!C25+RS!C25</f>
        <v>27272</v>
      </c>
      <c r="D25" s="81">
        <f t="shared" si="0"/>
        <v>4.7918339446664134E-3</v>
      </c>
    </row>
    <row r="26" spans="1:4" s="1" customFormat="1" ht="17.100000000000001" customHeight="1" x14ac:dyDescent="0.2">
      <c r="A26" s="19" t="s">
        <v>12</v>
      </c>
      <c r="B26" s="12" t="s">
        <v>53</v>
      </c>
      <c r="C26" s="48">
        <f>FBiH!C26+RS!C26</f>
        <v>7338378</v>
      </c>
      <c r="D26" s="81">
        <f t="shared" si="0"/>
        <v>1.2893916397474783</v>
      </c>
    </row>
    <row r="27" spans="1:4" s="1" customFormat="1" ht="17.100000000000001" customHeight="1" x14ac:dyDescent="0.2">
      <c r="A27" s="19" t="s">
        <v>13</v>
      </c>
      <c r="B27" s="12" t="s">
        <v>54</v>
      </c>
      <c r="C27" s="48">
        <f>FBiH!C27+RS!C27</f>
        <v>3571681</v>
      </c>
      <c r="D27" s="81">
        <f t="shared" si="0"/>
        <v>0.62756315104576421</v>
      </c>
    </row>
    <row r="28" spans="1:4" s="1" customFormat="1" ht="17.100000000000001" customHeight="1" x14ac:dyDescent="0.2">
      <c r="A28" s="19" t="s">
        <v>14</v>
      </c>
      <c r="B28" s="12" t="s">
        <v>71</v>
      </c>
      <c r="C28" s="48">
        <f>FBiH!C28+RS!C28</f>
        <v>359395</v>
      </c>
      <c r="D28" s="81">
        <f t="shared" si="0"/>
        <v>6.314759315574163E-2</v>
      </c>
    </row>
    <row r="29" spans="1:4" s="1" customFormat="1" ht="17.100000000000001" customHeight="1" x14ac:dyDescent="0.2">
      <c r="A29" s="19" t="s">
        <v>15</v>
      </c>
      <c r="B29" s="12" t="s">
        <v>72</v>
      </c>
      <c r="C29" s="48">
        <f>FBiH!C29+RS!C29</f>
        <v>2221019</v>
      </c>
      <c r="D29" s="81">
        <f t="shared" si="0"/>
        <v>0.39024472851089226</v>
      </c>
    </row>
    <row r="30" spans="1:4" s="1" customFormat="1" ht="17.100000000000001" customHeight="1" x14ac:dyDescent="0.2">
      <c r="A30" s="19" t="s">
        <v>16</v>
      </c>
      <c r="B30" s="12" t="s">
        <v>57</v>
      </c>
      <c r="C30" s="48">
        <f>FBiH!C30+RS!C30</f>
        <v>32987</v>
      </c>
      <c r="D30" s="81">
        <f t="shared" si="0"/>
        <v>5.795989525253409E-3</v>
      </c>
    </row>
    <row r="31" spans="1:4" s="1" customFormat="1" ht="17.100000000000001" customHeight="1" x14ac:dyDescent="0.2">
      <c r="A31" s="19" t="s">
        <v>17</v>
      </c>
      <c r="B31" s="12" t="s">
        <v>58</v>
      </c>
      <c r="C31" s="48">
        <f>FBiH!C31+RS!C31</f>
        <v>1037772</v>
      </c>
      <c r="D31" s="81">
        <f t="shared" si="0"/>
        <v>0.18234200265563044</v>
      </c>
    </row>
    <row r="32" spans="1:4" s="1" customFormat="1" ht="17.100000000000001" customHeight="1" x14ac:dyDescent="0.2">
      <c r="A32" s="20" t="s">
        <v>23</v>
      </c>
      <c r="B32" s="6" t="s">
        <v>59</v>
      </c>
      <c r="C32" s="49">
        <f>SUM(C14:C31)</f>
        <v>456967081</v>
      </c>
      <c r="D32" s="82">
        <f t="shared" si="0"/>
        <v>80.29152135270337</v>
      </c>
    </row>
    <row r="33" spans="1:4" s="1" customFormat="1" ht="17.100000000000001" customHeight="1" x14ac:dyDescent="0.2">
      <c r="A33" s="21" t="s">
        <v>22</v>
      </c>
      <c r="B33" s="4" t="s">
        <v>60</v>
      </c>
      <c r="C33" s="48">
        <f>FBiH!C33+RS!C33</f>
        <v>101344992</v>
      </c>
      <c r="D33" s="81">
        <f t="shared" si="0"/>
        <v>17.806848518170508</v>
      </c>
    </row>
    <row r="34" spans="1:4" s="1" customFormat="1" ht="17.100000000000001" customHeight="1" x14ac:dyDescent="0.2">
      <c r="A34" s="21" t="s">
        <v>20</v>
      </c>
      <c r="B34" s="5" t="s">
        <v>61</v>
      </c>
      <c r="C34" s="48">
        <f>FBiH!C34+RS!C34</f>
        <v>298044</v>
      </c>
      <c r="D34" s="81">
        <f t="shared" si="0"/>
        <v>5.2367899538140084E-2</v>
      </c>
    </row>
    <row r="35" spans="1:4" s="1" customFormat="1" ht="17.100000000000001" customHeight="1" x14ac:dyDescent="0.2">
      <c r="A35" s="21" t="s">
        <v>21</v>
      </c>
      <c r="B35" s="15" t="s">
        <v>62</v>
      </c>
      <c r="C35" s="48">
        <f>FBiH!C35+RS!C35</f>
        <v>10365290</v>
      </c>
      <c r="D35" s="81">
        <f t="shared" si="0"/>
        <v>1.8212360101316856</v>
      </c>
    </row>
    <row r="36" spans="1:4" s="1" customFormat="1" ht="17.100000000000001" customHeight="1" x14ac:dyDescent="0.2">
      <c r="A36" s="19" t="s">
        <v>19</v>
      </c>
      <c r="B36" s="15" t="s">
        <v>63</v>
      </c>
      <c r="C36" s="48">
        <f>FBiH!C36+RS!C36</f>
        <v>159507</v>
      </c>
      <c r="D36" s="81">
        <f t="shared" si="0"/>
        <v>2.8026219456288706E-2</v>
      </c>
    </row>
    <row r="37" spans="1:4" s="1" customFormat="1" ht="17.100000000000001" customHeight="1" x14ac:dyDescent="0.2">
      <c r="A37" s="20" t="s">
        <v>18</v>
      </c>
      <c r="B37" s="7" t="s">
        <v>64</v>
      </c>
      <c r="C37" s="51">
        <f>SUM(C33:C36)</f>
        <v>112167833</v>
      </c>
      <c r="D37" s="82">
        <f t="shared" si="0"/>
        <v>19.708478647296623</v>
      </c>
    </row>
    <row r="38" spans="1:4" s="1" customFormat="1" ht="17.100000000000001" customHeight="1" x14ac:dyDescent="0.2">
      <c r="A38" s="16" t="s">
        <v>24</v>
      </c>
      <c r="B38" s="17" t="s">
        <v>65</v>
      </c>
      <c r="C38" s="25">
        <f>C32+C37</f>
        <v>569134914</v>
      </c>
      <c r="D38" s="79">
        <f>D32+D37</f>
        <v>100</v>
      </c>
    </row>
    <row r="40" spans="1:4" x14ac:dyDescent="0.25">
      <c r="B40" s="36"/>
      <c r="C40" s="37"/>
    </row>
    <row r="41" spans="1:4" x14ac:dyDescent="0.25">
      <c r="B41" s="36"/>
      <c r="C41" s="37"/>
    </row>
    <row r="42" spans="1:4" x14ac:dyDescent="0.25">
      <c r="C42" s="38"/>
    </row>
    <row r="43" spans="1:4" x14ac:dyDescent="0.25">
      <c r="C43" s="38"/>
    </row>
  </sheetData>
  <mergeCells count="1">
    <mergeCell ref="C11:D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30.09.2020.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68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90" t="s">
        <v>36</v>
      </c>
      <c r="D11" s="91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71"/>
      <c r="B13" s="14"/>
      <c r="C13" s="11" t="s">
        <v>69</v>
      </c>
      <c r="D13" s="72" t="s">
        <v>25</v>
      </c>
    </row>
    <row r="14" spans="1:4" s="1" customFormat="1" ht="16.5" customHeight="1" x14ac:dyDescent="0.2">
      <c r="A14" s="73" t="s">
        <v>0</v>
      </c>
      <c r="B14" s="12" t="s">
        <v>41</v>
      </c>
      <c r="C14" s="48">
        <v>25254779</v>
      </c>
      <c r="D14" s="83">
        <f>C14/C$38*100</f>
        <v>6.3496188297123934</v>
      </c>
    </row>
    <row r="15" spans="1:4" s="1" customFormat="1" ht="17.100000000000001" customHeight="1" x14ac:dyDescent="0.2">
      <c r="A15" s="74" t="s">
        <v>1</v>
      </c>
      <c r="B15" s="12" t="s">
        <v>42</v>
      </c>
      <c r="C15" s="48">
        <v>5615701</v>
      </c>
      <c r="D15" s="81">
        <f t="shared" ref="D15:D37" si="0">C15/C$38*100</f>
        <v>1.4119133971291025</v>
      </c>
    </row>
    <row r="16" spans="1:4" s="1" customFormat="1" ht="17.100000000000001" customHeight="1" x14ac:dyDescent="0.2">
      <c r="A16" s="74" t="s">
        <v>2</v>
      </c>
      <c r="B16" s="12" t="s">
        <v>43</v>
      </c>
      <c r="C16" s="48">
        <v>43995924</v>
      </c>
      <c r="D16" s="81">
        <f t="shared" si="0"/>
        <v>11.061563732590786</v>
      </c>
    </row>
    <row r="17" spans="1:4" s="1" customFormat="1" ht="17.100000000000001" customHeight="1" x14ac:dyDescent="0.2">
      <c r="A17" s="75" t="s">
        <v>3</v>
      </c>
      <c r="B17" s="12" t="s">
        <v>44</v>
      </c>
      <c r="C17" s="48">
        <v>0</v>
      </c>
      <c r="D17" s="81">
        <f t="shared" si="0"/>
        <v>0</v>
      </c>
    </row>
    <row r="18" spans="1:4" s="1" customFormat="1" ht="17.100000000000001" customHeight="1" x14ac:dyDescent="0.2">
      <c r="A18" s="75" t="s">
        <v>4</v>
      </c>
      <c r="B18" s="12" t="s">
        <v>45</v>
      </c>
      <c r="C18" s="48">
        <v>5918</v>
      </c>
      <c r="D18" s="81">
        <f t="shared" si="0"/>
        <v>1.4879181573609472E-3</v>
      </c>
    </row>
    <row r="19" spans="1:4" s="1" customFormat="1" ht="17.100000000000001" customHeight="1" x14ac:dyDescent="0.2">
      <c r="A19" s="75" t="s">
        <v>5</v>
      </c>
      <c r="B19" s="12" t="s">
        <v>46</v>
      </c>
      <c r="C19" s="48">
        <v>9986</v>
      </c>
      <c r="D19" s="81">
        <f t="shared" si="0"/>
        <v>2.5107047515049706E-3</v>
      </c>
    </row>
    <row r="20" spans="1:4" s="1" customFormat="1" ht="17.100000000000001" customHeight="1" x14ac:dyDescent="0.2">
      <c r="A20" s="75" t="s">
        <v>6</v>
      </c>
      <c r="B20" s="12" t="s">
        <v>70</v>
      </c>
      <c r="C20" s="48">
        <v>1982127</v>
      </c>
      <c r="D20" s="81">
        <f t="shared" si="0"/>
        <v>0.49835125946187597</v>
      </c>
    </row>
    <row r="21" spans="1:4" s="1" customFormat="1" ht="17.100000000000001" customHeight="1" x14ac:dyDescent="0.2">
      <c r="A21" s="75" t="s">
        <v>7</v>
      </c>
      <c r="B21" s="12" t="s">
        <v>48</v>
      </c>
      <c r="C21" s="48">
        <v>18213821</v>
      </c>
      <c r="D21" s="81">
        <f t="shared" si="0"/>
        <v>4.5793638020990413</v>
      </c>
    </row>
    <row r="22" spans="1:4" s="1" customFormat="1" ht="17.100000000000001" customHeight="1" x14ac:dyDescent="0.2">
      <c r="A22" s="75" t="s">
        <v>8</v>
      </c>
      <c r="B22" s="12" t="s">
        <v>49</v>
      </c>
      <c r="C22" s="48">
        <v>14193066</v>
      </c>
      <c r="D22" s="81">
        <f t="shared" si="0"/>
        <v>3.5684556623897108</v>
      </c>
    </row>
    <row r="23" spans="1:4" s="1" customFormat="1" ht="17.100000000000001" customHeight="1" x14ac:dyDescent="0.2">
      <c r="A23" s="75" t="s">
        <v>9</v>
      </c>
      <c r="B23" s="12" t="s">
        <v>50</v>
      </c>
      <c r="C23" s="48">
        <v>183460973</v>
      </c>
      <c r="D23" s="81">
        <f t="shared" si="0"/>
        <v>46.126210357182572</v>
      </c>
    </row>
    <row r="24" spans="1:4" s="1" customFormat="1" ht="17.100000000000001" customHeight="1" x14ac:dyDescent="0.2">
      <c r="A24" s="75" t="s">
        <v>10</v>
      </c>
      <c r="B24" s="12" t="s">
        <v>51</v>
      </c>
      <c r="C24" s="48">
        <v>27921</v>
      </c>
      <c r="D24" s="81">
        <f t="shared" si="0"/>
        <v>7.0199666900430903E-3</v>
      </c>
    </row>
    <row r="25" spans="1:4" s="1" customFormat="1" ht="17.100000000000001" customHeight="1" x14ac:dyDescent="0.2">
      <c r="A25" s="75" t="s">
        <v>11</v>
      </c>
      <c r="B25" s="12" t="s">
        <v>52</v>
      </c>
      <c r="C25" s="48">
        <v>20866</v>
      </c>
      <c r="D25" s="81">
        <f t="shared" si="0"/>
        <v>5.246181188153687E-3</v>
      </c>
    </row>
    <row r="26" spans="1:4" s="1" customFormat="1" ht="17.100000000000001" customHeight="1" x14ac:dyDescent="0.2">
      <c r="A26" s="75" t="s">
        <v>12</v>
      </c>
      <c r="B26" s="12" t="s">
        <v>53</v>
      </c>
      <c r="C26" s="48">
        <v>5102681</v>
      </c>
      <c r="D26" s="81">
        <f t="shared" si="0"/>
        <v>1.2829286433120506</v>
      </c>
    </row>
    <row r="27" spans="1:4" s="1" customFormat="1" ht="17.100000000000001" customHeight="1" x14ac:dyDescent="0.2">
      <c r="A27" s="75" t="s">
        <v>13</v>
      </c>
      <c r="B27" s="12" t="s">
        <v>54</v>
      </c>
      <c r="C27" s="48">
        <v>2388781</v>
      </c>
      <c r="D27" s="81">
        <f t="shared" si="0"/>
        <v>0.60059321119615416</v>
      </c>
    </row>
    <row r="28" spans="1:4" s="1" customFormat="1" ht="17.100000000000001" customHeight="1" x14ac:dyDescent="0.2">
      <c r="A28" s="75" t="s">
        <v>14</v>
      </c>
      <c r="B28" s="12" t="s">
        <v>71</v>
      </c>
      <c r="C28" s="48">
        <v>344436</v>
      </c>
      <c r="D28" s="81">
        <f t="shared" si="0"/>
        <v>8.6598948707126602E-2</v>
      </c>
    </row>
    <row r="29" spans="1:4" s="1" customFormat="1" ht="17.100000000000001" customHeight="1" x14ac:dyDescent="0.2">
      <c r="A29" s="75" t="s">
        <v>15</v>
      </c>
      <c r="B29" s="12" t="s">
        <v>72</v>
      </c>
      <c r="C29" s="48">
        <v>1547688</v>
      </c>
      <c r="D29" s="81">
        <f t="shared" si="0"/>
        <v>0.38912353449301279</v>
      </c>
    </row>
    <row r="30" spans="1:4" s="1" customFormat="1" ht="17.100000000000001" customHeight="1" x14ac:dyDescent="0.2">
      <c r="A30" s="75" t="s">
        <v>16</v>
      </c>
      <c r="B30" s="12" t="s">
        <v>57</v>
      </c>
      <c r="C30" s="48">
        <v>32987</v>
      </c>
      <c r="D30" s="81">
        <f t="shared" si="0"/>
        <v>8.2936729058576478E-3</v>
      </c>
    </row>
    <row r="31" spans="1:4" s="1" customFormat="1" ht="17.100000000000001" customHeight="1" x14ac:dyDescent="0.2">
      <c r="A31" s="75" t="s">
        <v>17</v>
      </c>
      <c r="B31" s="12" t="s">
        <v>58</v>
      </c>
      <c r="C31" s="48">
        <v>977452</v>
      </c>
      <c r="D31" s="81">
        <f t="shared" si="0"/>
        <v>0.24575339282676117</v>
      </c>
    </row>
    <row r="32" spans="1:4" s="1" customFormat="1" ht="17.100000000000001" customHeight="1" x14ac:dyDescent="0.2">
      <c r="A32" s="76" t="s">
        <v>23</v>
      </c>
      <c r="B32" s="6" t="s">
        <v>59</v>
      </c>
      <c r="C32" s="49">
        <f>SUM(C14:C31)</f>
        <v>303175107</v>
      </c>
      <c r="D32" s="82">
        <f t="shared" si="0"/>
        <v>76.225033214793498</v>
      </c>
    </row>
    <row r="33" spans="1:4" s="1" customFormat="1" ht="17.100000000000001" customHeight="1" x14ac:dyDescent="0.2">
      <c r="A33" s="77" t="s">
        <v>22</v>
      </c>
      <c r="B33" s="4" t="s">
        <v>60</v>
      </c>
      <c r="C33" s="50">
        <v>85866633</v>
      </c>
      <c r="D33" s="81">
        <f t="shared" si="0"/>
        <v>21.588800667818298</v>
      </c>
    </row>
    <row r="34" spans="1:4" s="1" customFormat="1" ht="17.100000000000001" customHeight="1" x14ac:dyDescent="0.2">
      <c r="A34" s="77" t="s">
        <v>20</v>
      </c>
      <c r="B34" s="5" t="s">
        <v>61</v>
      </c>
      <c r="C34" s="50">
        <v>168811</v>
      </c>
      <c r="D34" s="81">
        <f t="shared" si="0"/>
        <v>4.2442878009844344E-2</v>
      </c>
    </row>
    <row r="35" spans="1:4" s="1" customFormat="1" ht="17.100000000000001" customHeight="1" x14ac:dyDescent="0.2">
      <c r="A35" s="77" t="s">
        <v>21</v>
      </c>
      <c r="B35" s="15" t="s">
        <v>62</v>
      </c>
      <c r="C35" s="50">
        <v>8526379</v>
      </c>
      <c r="D35" s="81">
        <f t="shared" si="0"/>
        <v>2.1437232393783501</v>
      </c>
    </row>
    <row r="36" spans="1:4" s="1" customFormat="1" ht="17.100000000000001" customHeight="1" x14ac:dyDescent="0.2">
      <c r="A36" s="75" t="s">
        <v>19</v>
      </c>
      <c r="B36" s="15" t="s">
        <v>63</v>
      </c>
      <c r="C36" s="50">
        <v>0</v>
      </c>
      <c r="D36" s="81">
        <f t="shared" si="0"/>
        <v>0</v>
      </c>
    </row>
    <row r="37" spans="1:4" s="1" customFormat="1" ht="17.100000000000001" customHeight="1" x14ac:dyDescent="0.2">
      <c r="A37" s="76" t="s">
        <v>18</v>
      </c>
      <c r="B37" s="7" t="s">
        <v>64</v>
      </c>
      <c r="C37" s="51">
        <f>SUM(C33:C36)</f>
        <v>94561823</v>
      </c>
      <c r="D37" s="84">
        <f t="shared" si="0"/>
        <v>23.774966785206495</v>
      </c>
    </row>
    <row r="38" spans="1:4" s="1" customFormat="1" ht="17.100000000000001" customHeight="1" x14ac:dyDescent="0.2">
      <c r="A38" s="85" t="s">
        <v>24</v>
      </c>
      <c r="B38" s="86" t="s">
        <v>65</v>
      </c>
      <c r="C38" s="88">
        <f>C32+C37</f>
        <v>397736930</v>
      </c>
      <c r="D38" s="87">
        <f>D32+D37</f>
        <v>100</v>
      </c>
    </row>
    <row r="40" spans="1:4" x14ac:dyDescent="0.25">
      <c r="B40" s="36"/>
      <c r="C40" s="37"/>
    </row>
    <row r="41" spans="1:4" x14ac:dyDescent="0.25">
      <c r="A41" s="89" t="s">
        <v>73</v>
      </c>
      <c r="B41" s="36"/>
      <c r="C41" s="37"/>
    </row>
    <row r="42" spans="1:4" x14ac:dyDescent="0.25">
      <c r="C42" s="38"/>
    </row>
    <row r="43" spans="1:4" x14ac:dyDescent="0.25">
      <c r="C43" s="38"/>
    </row>
    <row r="50" spans="3:4" x14ac:dyDescent="0.25">
      <c r="C50" s="44"/>
      <c r="D50" s="44"/>
    </row>
    <row r="51" spans="3:4" x14ac:dyDescent="0.25">
      <c r="C51" s="45"/>
      <c r="D51" s="45"/>
    </row>
    <row r="52" spans="3:4" x14ac:dyDescent="0.25">
      <c r="C52" s="45"/>
      <c r="D52" s="45"/>
    </row>
    <row r="53" spans="3:4" x14ac:dyDescent="0.25">
      <c r="C53" s="45"/>
      <c r="D53" s="45"/>
    </row>
    <row r="54" spans="3:4" x14ac:dyDescent="0.25">
      <c r="C54" s="45"/>
      <c r="D54" s="45"/>
    </row>
    <row r="55" spans="3:4" x14ac:dyDescent="0.25">
      <c r="C55" s="45"/>
      <c r="D55" s="45"/>
    </row>
    <row r="56" spans="3:4" x14ac:dyDescent="0.25">
      <c r="C56" s="47"/>
      <c r="D56" s="45"/>
    </row>
    <row r="57" spans="3:4" x14ac:dyDescent="0.25">
      <c r="C57" s="47"/>
      <c r="D57" s="45"/>
    </row>
    <row r="58" spans="3:4" x14ac:dyDescent="0.25">
      <c r="C58" s="47"/>
      <c r="D58" s="45"/>
    </row>
    <row r="59" spans="3:4" x14ac:dyDescent="0.25">
      <c r="C59" s="47"/>
      <c r="D59" s="45"/>
    </row>
    <row r="60" spans="3:4" x14ac:dyDescent="0.25">
      <c r="C60" s="47"/>
      <c r="D60" s="45"/>
    </row>
    <row r="61" spans="3:4" x14ac:dyDescent="0.25">
      <c r="C61" s="47"/>
      <c r="D61" s="45"/>
    </row>
    <row r="62" spans="3:4" x14ac:dyDescent="0.25">
      <c r="C62" s="47"/>
      <c r="D62" s="45"/>
    </row>
    <row r="63" spans="3:4" x14ac:dyDescent="0.25">
      <c r="C63" s="47"/>
      <c r="D63" s="45"/>
    </row>
    <row r="64" spans="3:4" x14ac:dyDescent="0.25">
      <c r="C64" s="47"/>
      <c r="D64" s="45"/>
    </row>
    <row r="65" spans="3:4" x14ac:dyDescent="0.25">
      <c r="C65" s="47"/>
      <c r="D65" s="45"/>
    </row>
    <row r="66" spans="3:4" x14ac:dyDescent="0.25">
      <c r="C66" s="47"/>
      <c r="D66" s="45"/>
    </row>
    <row r="67" spans="3:4" x14ac:dyDescent="0.25">
      <c r="C67" s="47"/>
      <c r="D67" s="45"/>
    </row>
    <row r="68" spans="3:4" x14ac:dyDescent="0.25">
      <c r="C68" s="47"/>
      <c r="D68" s="45"/>
    </row>
    <row r="69" spans="3:4" x14ac:dyDescent="0.25">
      <c r="C69" s="44"/>
      <c r="D69" s="44"/>
    </row>
    <row r="70" spans="3:4" x14ac:dyDescent="0.25">
      <c r="C70" s="44"/>
      <c r="D70" s="44"/>
    </row>
    <row r="71" spans="3:4" x14ac:dyDescent="0.25">
      <c r="C71" s="44"/>
      <c r="D71" s="44"/>
    </row>
    <row r="72" spans="3:4" x14ac:dyDescent="0.25">
      <c r="C72" s="44"/>
      <c r="D72" s="44"/>
    </row>
    <row r="73" spans="3:4" x14ac:dyDescent="0.25">
      <c r="C73" s="44"/>
      <c r="D73" s="44"/>
    </row>
    <row r="74" spans="3:4" x14ac:dyDescent="0.25">
      <c r="C74" s="44"/>
      <c r="D74" s="44"/>
    </row>
    <row r="75" spans="3:4" x14ac:dyDescent="0.25">
      <c r="C75" s="44"/>
      <c r="D75" s="44"/>
    </row>
  </sheetData>
  <mergeCells count="1">
    <mergeCell ref="C11:D11"/>
  </mergeCells>
  <dataValidations disablePrompts="1" count="1">
    <dataValidation type="decimal" allowBlank="1" showInputMessage="1" showErrorMessage="1" errorTitle="Microsoft Excel" error="Neočekivana vrsta podatka!_x000a_Mollimo unesite broj." sqref="C56:D68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30.09.2020.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2" t="s">
        <v>36</v>
      </c>
      <c r="D7" s="92"/>
      <c r="E7" s="92"/>
      <c r="F7" s="92"/>
      <c r="G7" s="92"/>
      <c r="H7" s="92"/>
      <c r="I7" s="93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4" t="s">
        <v>37</v>
      </c>
      <c r="H8" s="94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67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90" t="s">
        <v>36</v>
      </c>
      <c r="D11" s="91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68"/>
      <c r="B13" s="69"/>
      <c r="C13" s="70" t="s">
        <v>69</v>
      </c>
      <c r="D13" s="78" t="s">
        <v>25</v>
      </c>
    </row>
    <row r="14" spans="1:4" s="1" customFormat="1" ht="16.5" customHeight="1" x14ac:dyDescent="0.2">
      <c r="A14" s="19" t="s">
        <v>0</v>
      </c>
      <c r="B14" s="12" t="s">
        <v>41</v>
      </c>
      <c r="C14" s="48">
        <v>10262875</v>
      </c>
      <c r="D14" s="80">
        <f>C14/C$38*100</f>
        <v>5.9877454567960378</v>
      </c>
    </row>
    <row r="15" spans="1:4" s="1" customFormat="1" ht="17.100000000000001" customHeight="1" x14ac:dyDescent="0.2">
      <c r="A15" s="22" t="s">
        <v>1</v>
      </c>
      <c r="B15" s="12" t="s">
        <v>42</v>
      </c>
      <c r="C15" s="48">
        <v>770884</v>
      </c>
      <c r="D15" s="81">
        <f t="shared" ref="D15:D37" si="0">C15/C$38*100</f>
        <v>0.44976258297180444</v>
      </c>
    </row>
    <row r="16" spans="1:4" s="1" customFormat="1" ht="17.100000000000001" customHeight="1" x14ac:dyDescent="0.2">
      <c r="A16" s="22" t="s">
        <v>2</v>
      </c>
      <c r="B16" s="12" t="s">
        <v>43</v>
      </c>
      <c r="C16" s="48">
        <v>10971517</v>
      </c>
      <c r="D16" s="81">
        <f t="shared" si="0"/>
        <v>6.4011937269927284</v>
      </c>
    </row>
    <row r="17" spans="1:4" s="1" customFormat="1" ht="17.100000000000001" customHeight="1" x14ac:dyDescent="0.2">
      <c r="A17" s="19" t="s">
        <v>3</v>
      </c>
      <c r="B17" s="12" t="s">
        <v>44</v>
      </c>
      <c r="C17" s="48">
        <v>20814</v>
      </c>
      <c r="D17" s="81">
        <f t="shared" si="0"/>
        <v>1.2143666753980023E-2</v>
      </c>
    </row>
    <row r="18" spans="1:4" s="1" customFormat="1" ht="17.100000000000001" customHeight="1" x14ac:dyDescent="0.2">
      <c r="A18" s="19" t="s">
        <v>4</v>
      </c>
      <c r="B18" s="12" t="s">
        <v>45</v>
      </c>
      <c r="C18" s="48">
        <v>0</v>
      </c>
      <c r="D18" s="81">
        <f t="shared" si="0"/>
        <v>0</v>
      </c>
    </row>
    <row r="19" spans="1:4" s="1" customFormat="1" ht="17.100000000000001" customHeight="1" x14ac:dyDescent="0.2">
      <c r="A19" s="19" t="s">
        <v>5</v>
      </c>
      <c r="B19" s="12" t="s">
        <v>46</v>
      </c>
      <c r="C19" s="48">
        <v>1193</v>
      </c>
      <c r="D19" s="81">
        <f t="shared" si="0"/>
        <v>6.96040858916987E-4</v>
      </c>
    </row>
    <row r="20" spans="1:4" s="1" customFormat="1" ht="16.5" customHeight="1" x14ac:dyDescent="0.2">
      <c r="A20" s="19" t="s">
        <v>6</v>
      </c>
      <c r="B20" s="12" t="s">
        <v>70</v>
      </c>
      <c r="C20" s="48">
        <v>675774</v>
      </c>
      <c r="D20" s="81">
        <f t="shared" si="0"/>
        <v>0.39427184861170828</v>
      </c>
    </row>
    <row r="21" spans="1:4" s="1" customFormat="1" ht="17.100000000000001" customHeight="1" x14ac:dyDescent="0.2">
      <c r="A21" s="19" t="s">
        <v>7</v>
      </c>
      <c r="B21" s="12" t="s">
        <v>48</v>
      </c>
      <c r="C21" s="48">
        <v>5695984</v>
      </c>
      <c r="D21" s="81">
        <f t="shared" si="0"/>
        <v>3.3232502898050424</v>
      </c>
    </row>
    <row r="22" spans="1:4" s="1" customFormat="1" ht="16.5" customHeight="1" x14ac:dyDescent="0.2">
      <c r="A22" s="19" t="s">
        <v>8</v>
      </c>
      <c r="B22" s="12" t="s">
        <v>49</v>
      </c>
      <c r="C22" s="48">
        <v>10319516</v>
      </c>
      <c r="D22" s="81">
        <f t="shared" si="0"/>
        <v>6.0207919365025901</v>
      </c>
    </row>
    <row r="23" spans="1:4" s="1" customFormat="1" ht="17.100000000000001" customHeight="1" x14ac:dyDescent="0.2">
      <c r="A23" s="19" t="s">
        <v>9</v>
      </c>
      <c r="B23" s="12" t="s">
        <v>50</v>
      </c>
      <c r="C23" s="48">
        <v>110870658</v>
      </c>
      <c r="D23" s="81">
        <f t="shared" si="0"/>
        <v>64.68609222381518</v>
      </c>
    </row>
    <row r="24" spans="1:4" s="1" customFormat="1" ht="16.5" customHeight="1" x14ac:dyDescent="0.2">
      <c r="A24" s="19" t="s">
        <v>10</v>
      </c>
      <c r="B24" s="12" t="s">
        <v>51</v>
      </c>
      <c r="C24" s="48">
        <v>29146</v>
      </c>
      <c r="D24" s="81">
        <f t="shared" si="0"/>
        <v>1.7004867455150466E-2</v>
      </c>
    </row>
    <row r="25" spans="1:4" s="1" customFormat="1" ht="16.5" customHeight="1" x14ac:dyDescent="0.2">
      <c r="A25" s="19" t="s">
        <v>11</v>
      </c>
      <c r="B25" s="12" t="s">
        <v>52</v>
      </c>
      <c r="C25" s="48">
        <v>6406</v>
      </c>
      <c r="D25" s="81">
        <f t="shared" si="0"/>
        <v>3.7375002030362267E-3</v>
      </c>
    </row>
    <row r="26" spans="1:4" s="1" customFormat="1" ht="17.100000000000001" customHeight="1" x14ac:dyDescent="0.2">
      <c r="A26" s="19" t="s">
        <v>12</v>
      </c>
      <c r="B26" s="12" t="s">
        <v>53</v>
      </c>
      <c r="C26" s="48">
        <v>2235697</v>
      </c>
      <c r="D26" s="81">
        <f t="shared" si="0"/>
        <v>1.3043893211719457</v>
      </c>
    </row>
    <row r="27" spans="1:4" s="1" customFormat="1" ht="17.100000000000001" customHeight="1" x14ac:dyDescent="0.2">
      <c r="A27" s="19" t="s">
        <v>13</v>
      </c>
      <c r="B27" s="12" t="s">
        <v>54</v>
      </c>
      <c r="C27" s="48">
        <v>1182900</v>
      </c>
      <c r="D27" s="81">
        <f t="shared" si="0"/>
        <v>0.69014814083227494</v>
      </c>
    </row>
    <row r="28" spans="1:4" s="1" customFormat="1" ht="17.100000000000001" customHeight="1" x14ac:dyDescent="0.2">
      <c r="A28" s="19" t="s">
        <v>14</v>
      </c>
      <c r="B28" s="12" t="s">
        <v>71</v>
      </c>
      <c r="C28" s="48">
        <v>14959</v>
      </c>
      <c r="D28" s="81">
        <f t="shared" si="0"/>
        <v>8.7276405771493787E-3</v>
      </c>
    </row>
    <row r="29" spans="1:4" s="1" customFormat="1" ht="17.100000000000001" customHeight="1" x14ac:dyDescent="0.2">
      <c r="A29" s="19" t="s">
        <v>15</v>
      </c>
      <c r="B29" s="12" t="s">
        <v>72</v>
      </c>
      <c r="C29" s="48">
        <v>673331</v>
      </c>
      <c r="D29" s="81">
        <f t="shared" si="0"/>
        <v>0.3928465109601289</v>
      </c>
    </row>
    <row r="30" spans="1:4" s="1" customFormat="1" ht="17.100000000000001" customHeight="1" x14ac:dyDescent="0.2">
      <c r="A30" s="19" t="s">
        <v>16</v>
      </c>
      <c r="B30" s="12" t="s">
        <v>57</v>
      </c>
      <c r="C30" s="48">
        <v>0</v>
      </c>
      <c r="D30" s="81">
        <f t="shared" si="0"/>
        <v>0</v>
      </c>
    </row>
    <row r="31" spans="1:4" s="1" customFormat="1" ht="17.100000000000001" customHeight="1" x14ac:dyDescent="0.2">
      <c r="A31" s="19" t="s">
        <v>17</v>
      </c>
      <c r="B31" s="12" t="s">
        <v>58</v>
      </c>
      <c r="C31" s="48">
        <v>60320</v>
      </c>
      <c r="D31" s="81">
        <f t="shared" si="0"/>
        <v>3.5192946026716389E-2</v>
      </c>
    </row>
    <row r="32" spans="1:4" s="1" customFormat="1" ht="17.100000000000001" customHeight="1" x14ac:dyDescent="0.2">
      <c r="A32" s="20" t="s">
        <v>23</v>
      </c>
      <c r="B32" s="6" t="s">
        <v>59</v>
      </c>
      <c r="C32" s="49">
        <f>SUM(C14:C31)</f>
        <v>153791974</v>
      </c>
      <c r="D32" s="82">
        <f t="shared" si="0"/>
        <v>89.727994700334406</v>
      </c>
    </row>
    <row r="33" spans="1:4" s="1" customFormat="1" ht="17.100000000000001" customHeight="1" x14ac:dyDescent="0.2">
      <c r="A33" s="21" t="s">
        <v>22</v>
      </c>
      <c r="B33" s="4" t="s">
        <v>60</v>
      </c>
      <c r="C33" s="50">
        <v>15478359</v>
      </c>
      <c r="D33" s="81">
        <f t="shared" si="0"/>
        <v>9.0306540595016571</v>
      </c>
    </row>
    <row r="34" spans="1:4" s="1" customFormat="1" ht="17.100000000000001" customHeight="1" x14ac:dyDescent="0.2">
      <c r="A34" s="21" t="s">
        <v>20</v>
      </c>
      <c r="B34" s="5" t="s">
        <v>61</v>
      </c>
      <c r="C34" s="50">
        <v>129233</v>
      </c>
      <c r="D34" s="81">
        <f t="shared" si="0"/>
        <v>7.5399369924911128E-2</v>
      </c>
    </row>
    <row r="35" spans="1:4" s="1" customFormat="1" ht="17.100000000000001" customHeight="1" x14ac:dyDescent="0.2">
      <c r="A35" s="21" t="s">
        <v>21</v>
      </c>
      <c r="B35" s="15" t="s">
        <v>62</v>
      </c>
      <c r="C35" s="50">
        <v>1838911</v>
      </c>
      <c r="D35" s="81">
        <f t="shared" si="0"/>
        <v>1.0728895154332736</v>
      </c>
    </row>
    <row r="36" spans="1:4" s="1" customFormat="1" ht="17.100000000000001" customHeight="1" x14ac:dyDescent="0.2">
      <c r="A36" s="19" t="s">
        <v>19</v>
      </c>
      <c r="B36" s="15" t="s">
        <v>63</v>
      </c>
      <c r="C36" s="50">
        <v>159507</v>
      </c>
      <c r="D36" s="81">
        <f t="shared" si="0"/>
        <v>9.3062354805760153E-2</v>
      </c>
    </row>
    <row r="37" spans="1:4" s="1" customFormat="1" ht="17.100000000000001" customHeight="1" x14ac:dyDescent="0.2">
      <c r="A37" s="20" t="s">
        <v>18</v>
      </c>
      <c r="B37" s="7" t="s">
        <v>64</v>
      </c>
      <c r="C37" s="51">
        <f>SUM(C33:C36)</f>
        <v>17606010</v>
      </c>
      <c r="D37" s="84">
        <f t="shared" si="0"/>
        <v>10.272005299665601</v>
      </c>
    </row>
    <row r="38" spans="1:4" s="1" customFormat="1" ht="17.100000000000001" customHeight="1" x14ac:dyDescent="0.2">
      <c r="A38" s="16" t="s">
        <v>24</v>
      </c>
      <c r="B38" s="17" t="s">
        <v>65</v>
      </c>
      <c r="C38" s="25">
        <f>C32+C37</f>
        <v>171397984</v>
      </c>
      <c r="D38" s="79">
        <f>D32+D37</f>
        <v>100</v>
      </c>
    </row>
    <row r="40" spans="1:4" x14ac:dyDescent="0.25">
      <c r="C40" s="37"/>
    </row>
    <row r="41" spans="1:4" x14ac:dyDescent="0.25">
      <c r="A41" s="89" t="s">
        <v>74</v>
      </c>
      <c r="B41" s="36"/>
      <c r="C41" s="37"/>
    </row>
    <row r="42" spans="1:4" x14ac:dyDescent="0.25">
      <c r="C42" s="38"/>
    </row>
    <row r="43" spans="1:4" x14ac:dyDescent="0.25">
      <c r="C43" s="38"/>
    </row>
  </sheetData>
  <mergeCells count="1">
    <mergeCell ref="C11:D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30.09.2020.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2" t="s">
        <v>36</v>
      </c>
      <c r="D7" s="92"/>
      <c r="E7" s="92"/>
      <c r="F7" s="92"/>
      <c r="G7" s="92"/>
      <c r="H7" s="92"/>
      <c r="I7" s="93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4" t="s">
        <v>37</v>
      </c>
      <c r="H8" s="94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2020-10-30T14:34:24Z</cp:lastPrinted>
  <dcterms:created xsi:type="dcterms:W3CDTF">2018-01-08T12:56:16Z</dcterms:created>
  <dcterms:modified xsi:type="dcterms:W3CDTF">2020-11-05T14:04:28Z</dcterms:modified>
</cp:coreProperties>
</file>