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90" windowWidth="15075" windowHeight="3645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BiH!$A$1:$H$45</definedName>
  </definedNames>
  <calcPr calcId="145621"/>
</workbook>
</file>

<file path=xl/calcChain.xml><?xml version="1.0" encoding="utf-8"?>
<calcChain xmlns="http://schemas.openxmlformats.org/spreadsheetml/2006/main">
  <c r="E35" i="25" l="1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C35" i="25"/>
  <c r="C33" i="25"/>
  <c r="C34" i="25"/>
  <c r="C32" i="25"/>
  <c r="C31" i="25"/>
  <c r="C30" i="25"/>
  <c r="C29" i="25"/>
  <c r="C28" i="25"/>
  <c r="C27" i="25"/>
  <c r="C24" i="25"/>
  <c r="C25" i="25"/>
  <c r="C26" i="25"/>
  <c r="C23" i="25"/>
  <c r="C22" i="25"/>
  <c r="C21" i="25"/>
  <c r="C20" i="25"/>
  <c r="C19" i="25"/>
  <c r="C18" i="25"/>
  <c r="C17" i="25"/>
  <c r="C15" i="25"/>
  <c r="C16" i="25"/>
  <c r="C14" i="25"/>
  <c r="C13" i="25"/>
  <c r="C12" i="25"/>
  <c r="C11" i="25"/>
  <c r="C25" i="24"/>
  <c r="G34" i="25" l="1"/>
  <c r="G12" i="23" l="1"/>
  <c r="G11" i="23"/>
  <c r="E22" i="23"/>
  <c r="C22" i="23"/>
  <c r="E25" i="24"/>
  <c r="G11" i="24" l="1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13" i="23"/>
  <c r="G14" i="23"/>
  <c r="G15" i="23"/>
  <c r="G16" i="23"/>
  <c r="G17" i="23"/>
  <c r="G18" i="23"/>
  <c r="G19" i="23"/>
  <c r="G20" i="23"/>
  <c r="G21" i="23"/>
  <c r="D21" i="23"/>
  <c r="G25" i="24" l="1"/>
  <c r="H24" i="24" s="1"/>
  <c r="G22" i="23"/>
  <c r="H20" i="23" s="1"/>
  <c r="H13" i="24" l="1"/>
  <c r="H22" i="24"/>
  <c r="H19" i="24"/>
  <c r="H14" i="24"/>
  <c r="H18" i="24"/>
  <c r="H12" i="24"/>
  <c r="H16" i="24"/>
  <c r="H20" i="24"/>
  <c r="H11" i="24"/>
  <c r="H15" i="24"/>
  <c r="H17" i="24"/>
  <c r="H21" i="24"/>
  <c r="H23" i="24"/>
  <c r="H12" i="23"/>
  <c r="H19" i="23"/>
  <c r="H14" i="23"/>
  <c r="H15" i="23"/>
  <c r="H13" i="23"/>
  <c r="H18" i="23"/>
  <c r="H17" i="23"/>
  <c r="H16" i="23"/>
  <c r="H21" i="23"/>
  <c r="H11" i="23"/>
  <c r="H25" i="24" l="1"/>
  <c r="H22" i="23"/>
  <c r="G15" i="25" l="1"/>
  <c r="G19" i="25"/>
  <c r="G29" i="25"/>
  <c r="G33" i="25"/>
  <c r="G17" i="25"/>
  <c r="G18" i="25"/>
  <c r="G20" i="25"/>
  <c r="G21" i="25"/>
  <c r="G23" i="25"/>
  <c r="G27" i="25"/>
  <c r="G30" i="25"/>
  <c r="G35" i="25"/>
  <c r="G14" i="25"/>
  <c r="G32" i="25"/>
  <c r="G13" i="25"/>
  <c r="G24" i="25"/>
  <c r="G26" i="25"/>
  <c r="G28" i="25"/>
  <c r="C36" i="25"/>
  <c r="D11" i="25" s="1"/>
  <c r="G12" i="25"/>
  <c r="G31" i="25"/>
  <c r="G11" i="25"/>
  <c r="G22" i="25"/>
  <c r="G25" i="25"/>
  <c r="G16" i="25"/>
  <c r="E36" i="25"/>
  <c r="F11" i="25" l="1"/>
  <c r="G36" i="25"/>
  <c r="H32" i="25" s="1"/>
  <c r="F15" i="25"/>
  <c r="H11" i="25"/>
  <c r="D27" i="25"/>
  <c r="F20" i="25"/>
  <c r="F22" i="25"/>
  <c r="F19" i="25"/>
  <c r="D29" i="25"/>
  <c r="F17" i="25"/>
  <c r="D13" i="25"/>
  <c r="D12" i="25"/>
  <c r="F13" i="25"/>
  <c r="F12" i="25"/>
  <c r="D22" i="25"/>
  <c r="D33" i="25"/>
  <c r="D20" i="25"/>
  <c r="D18" i="25"/>
  <c r="D34" i="25"/>
  <c r="D31" i="25"/>
  <c r="D14" i="25"/>
  <c r="D35" i="25"/>
  <c r="D32" i="25"/>
  <c r="D30" i="25"/>
  <c r="D21" i="25"/>
  <c r="F21" i="25"/>
  <c r="D19" i="25"/>
  <c r="D17" i="25"/>
  <c r="F26" i="25"/>
  <c r="F24" i="25"/>
  <c r="F18" i="25"/>
  <c r="F16" i="25"/>
  <c r="F27" i="25"/>
  <c r="F25" i="25"/>
  <c r="F23" i="25"/>
  <c r="F14" i="25"/>
  <c r="D28" i="25"/>
  <c r="D15" i="25"/>
  <c r="D24" i="25"/>
  <c r="D26" i="25"/>
  <c r="D16" i="25"/>
  <c r="D23" i="25"/>
  <c r="D25" i="25"/>
  <c r="F35" i="25"/>
  <c r="F34" i="25"/>
  <c r="F33" i="25"/>
  <c r="F32" i="25"/>
  <c r="F31" i="25"/>
  <c r="F30" i="25"/>
  <c r="F29" i="25"/>
  <c r="F28" i="25"/>
  <c r="C37" i="21"/>
  <c r="C32" i="22"/>
  <c r="D32" i="22"/>
  <c r="H27" i="25" l="1"/>
  <c r="H26" i="25"/>
  <c r="H12" i="25"/>
  <c r="H28" i="25"/>
  <c r="H25" i="25"/>
  <c r="H19" i="25"/>
  <c r="H35" i="25"/>
  <c r="H16" i="25"/>
  <c r="H17" i="25"/>
  <c r="H33" i="25"/>
  <c r="H23" i="25"/>
  <c r="H31" i="25"/>
  <c r="H18" i="25"/>
  <c r="H34" i="25"/>
  <c r="H20" i="25"/>
  <c r="H15" i="25"/>
  <c r="H24" i="25"/>
  <c r="H13" i="25"/>
  <c r="H21" i="25"/>
  <c r="H29" i="25"/>
  <c r="H22" i="25"/>
  <c r="H14" i="25"/>
  <c r="H30" i="25"/>
  <c r="F36" i="25"/>
  <c r="D36" i="25"/>
  <c r="J20" i="22"/>
  <c r="E20" i="22"/>
  <c r="E18" i="22"/>
  <c r="E24" i="22"/>
  <c r="E25" i="22"/>
  <c r="J25" i="22"/>
  <c r="G25" i="22"/>
  <c r="F18" i="22"/>
  <c r="E30" i="22"/>
  <c r="H36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F19" i="24"/>
  <c r="D23" i="24"/>
  <c r="F18" i="23"/>
  <c r="F23" i="24" l="1"/>
  <c r="F24" i="24"/>
  <c r="D19" i="23"/>
  <c r="F11" i="24"/>
  <c r="F12" i="24"/>
  <c r="F13" i="24"/>
  <c r="F14" i="24"/>
  <c r="F15" i="24"/>
  <c r="F16" i="24"/>
  <c r="F17" i="24"/>
  <c r="F21" i="23"/>
  <c r="D11" i="23"/>
  <c r="F12" i="23"/>
  <c r="D13" i="23"/>
  <c r="F14" i="23"/>
  <c r="D15" i="23"/>
  <c r="F16" i="23"/>
  <c r="D17" i="23"/>
  <c r="F20" i="23"/>
  <c r="F21" i="24"/>
  <c r="F18" i="24"/>
  <c r="F20" i="24"/>
  <c r="F22" i="24"/>
  <c r="F11" i="23"/>
  <c r="D12" i="23"/>
  <c r="F13" i="23"/>
  <c r="D14" i="23"/>
  <c r="F15" i="23"/>
  <c r="D16" i="23"/>
  <c r="F17" i="23"/>
  <c r="D18" i="23"/>
  <c r="F19" i="23"/>
  <c r="D20" i="23"/>
  <c r="D11" i="24"/>
  <c r="D12" i="24"/>
  <c r="D13" i="24"/>
  <c r="D14" i="24"/>
  <c r="D15" i="24"/>
  <c r="D16" i="24"/>
  <c r="D17" i="24"/>
  <c r="D18" i="24"/>
  <c r="D19" i="24"/>
  <c r="D20" i="24"/>
  <c r="D21" i="24"/>
  <c r="D22" i="24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24" i="24"/>
  <c r="D37" i="21"/>
  <c r="I37" i="21"/>
  <c r="L32" i="21" s="1"/>
  <c r="H37" i="21"/>
  <c r="D25" i="24" l="1"/>
  <c r="F25" i="24"/>
  <c r="D22" i="23"/>
  <c r="F22" i="23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<sst xmlns="http://schemas.openxmlformats.org/spreadsheetml/2006/main" count="298" uniqueCount="85">
  <si>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</si>
  <si>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</si>
  <si>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</si>
  <si>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</si>
  <si>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</si>
  <si>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</si>
  <si>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</si>
  <si>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</si>
  <si>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</si>
  <si>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</si>
  <si>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</si>
  <si>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</si>
  <si>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</si>
  <si>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</si>
  <si>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</si>
  <si>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</si>
  <si>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</si>
  <si>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</si>
  <si>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</si>
  <si>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</si>
  <si>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</si>
  <si>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</si>
  <si>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</si>
  <si>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</si>
  <si>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</si>
  <si>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</si>
  <si>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</si>
  <si>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</si>
  <si>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</si>
  <si>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</si>
  <si>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</si>
  <si>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</si>
  <si>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</si>
  <si>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</si>
  <si>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</si>
  <si>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</si>
  <si>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</si>
  <si>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</si>
  <si>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</si>
  <si>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</si>
  <si>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</si>
  <si>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</si>
  <si>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</si>
  <si>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</si>
  <si>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</si>
  <si>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</si>
  <si>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</si>
  <si>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</si>
  <si>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</si>
  <si>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</si>
  <si>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</si>
  <si>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</si>
  <si>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</si>
  <si>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</si>
  <si>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</si>
  <si>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</si>
  <si>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</si>
  <si>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</si>
  <si>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</si>
  <si>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</si>
  <si>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</si>
  <si>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</si>
  <si>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</si>
  <si>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</si>
  <si>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</si>
  <si>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</si>
  <si>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</si>
  <si>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</si>
  <si>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</si>
  <si>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</si>
  <si>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</si>
  <si>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</si>
  <si>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</si>
  <si>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</si>
  <si>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</si>
  <si>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</si>
  <si>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</si>
  <si>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</si>
  <si>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</si>
  <si>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</si>
  <si>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I-IX-2020</t>
  </si>
  <si>
    <t>*Podaci su dati na osnovu nerevidiranih izvještaja društava sa sjedištem u Republici Srpskoj.</t>
  </si>
  <si>
    <t>*Podaci su dati na osnovu nerevidiranih izvještaja društava sa sjedištem u Federaciji Bosne i Hercegovine.</t>
  </si>
  <si>
    <t>*Atos osiguranje a.d. je krajem 2019. godine pripojeno Grawe osiguranju a.d.</t>
  </si>
  <si>
    <t>Grawe osiguranje a.d.*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</si>
</sst>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82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8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8" fontId="11" fillId="0" borderId="0" xfId="0" applyNumberFormat="1" applyFont="1" applyFill="1" applyBorder="1"/>
    <xf numFmtId="168" fontId="15" fillId="0" borderId="0" xfId="0" applyNumberFormat="1" applyFont="1" applyFill="1" applyBorder="1"/>
    <xf numFmtId="0" fontId="15" fillId="0" borderId="0" xfId="0" applyFont="1" applyFill="1" applyBorder="1"/>
    <xf numFmtId="168" fontId="18" fillId="0" borderId="0" xfId="1" applyNumberFormat="1" applyFont="1" applyFill="1" applyBorder="1" applyAlignment="1" applyProtection="1">
      <alignment vertical="center" wrapText="1"/>
    </xf>
    <xf numFmtId="168" fontId="19" fillId="0" borderId="0" xfId="1" applyNumberFormat="1" applyFont="1" applyFill="1" applyBorder="1" applyAlignment="1" applyProtection="1">
      <alignment vertical="center" wrapText="1"/>
    </xf>
    <xf numFmtId="168" fontId="20" fillId="0" borderId="0" xfId="1" applyNumberFormat="1" applyFont="1" applyFill="1" applyBorder="1" applyAlignment="1" applyProtection="1">
      <alignment vertical="center" wrapText="1"/>
    </xf>
    <xf numFmtId="168" fontId="10" fillId="0" borderId="0" xfId="1" applyNumberFormat="1" applyFont="1" applyFill="1" applyBorder="1" applyAlignment="1" applyProtection="1">
      <alignment horizontal="center" vertical="center" wrapText="1"/>
    </xf>
    <xf numFmtId="165" fontId="3" fillId="0" borderId="4" xfId="6" applyNumberFormat="1" applyFont="1" applyBorder="1" applyAlignment="1">
      <alignment horizontal="right" vertical="center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6" xfId="6" applyNumberFormat="1" applyFont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8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8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5" fontId="3" fillId="0" borderId="0" xfId="6" applyNumberFormat="1" applyFont="1" applyFill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8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168" fontId="22" fillId="3" borderId="2" xfId="6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6" fontId="7" fillId="2" borderId="13" xfId="6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6" fontId="7" fillId="2" borderId="0" xfId="6" applyNumberFormat="1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</cellXfs>
  <cellStyles count="13">
    <cellStyle name="Comma" xfId="6" builtinId="3"/>
    <cellStyle name="Normal" xfId="0" builtinId="0"/>
    <cellStyle name="Normal 2" xfId="10"/>
    <cellStyle name="Normal 2 2" xfId="12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2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13" ht="15" customHeight="1" x14ac:dyDescent="0.25"/>
    <row r="2" spans="1:13" ht="15" customHeight="1" x14ac:dyDescent="0.25"/>
    <row r="3" spans="1:13" ht="15" customHeight="1" x14ac:dyDescent="0.25"/>
    <row r="4" spans="1:13" ht="15" customHeight="1" x14ac:dyDescent="0.25"/>
    <row r="5" spans="1:13" ht="15" customHeight="1" x14ac:dyDescent="0.25">
      <c r="C5" s="65" t="s">
        <v>58</v>
      </c>
    </row>
    <row r="6" spans="1:13" ht="15" customHeight="1" x14ac:dyDescent="0.25">
      <c r="C6" s="2"/>
      <c r="D6" s="2"/>
    </row>
    <row r="7" spans="1:13" ht="15" customHeight="1" thickBot="1" x14ac:dyDescent="0.3">
      <c r="I7" s="1"/>
      <c r="J7" s="1"/>
      <c r="K7" s="1"/>
      <c r="L7" s="1"/>
      <c r="M7" s="1"/>
    </row>
    <row r="8" spans="1:13" ht="24.75" customHeight="1" x14ac:dyDescent="0.25">
      <c r="A8" s="72" t="s">
        <v>59</v>
      </c>
      <c r="B8" s="75" t="s">
        <v>10</v>
      </c>
      <c r="C8" s="70" t="s">
        <v>78</v>
      </c>
      <c r="D8" s="70"/>
      <c r="E8" s="70" t="s">
        <v>77</v>
      </c>
      <c r="F8" s="70"/>
      <c r="G8" s="70" t="s">
        <v>79</v>
      </c>
      <c r="H8" s="71"/>
      <c r="I8" s="1"/>
      <c r="J8" s="1"/>
      <c r="K8" s="1"/>
      <c r="L8" s="1"/>
      <c r="M8" s="1"/>
    </row>
    <row r="9" spans="1:13" ht="21.75" customHeight="1" x14ac:dyDescent="0.25">
      <c r="A9" s="73"/>
      <c r="B9" s="76"/>
      <c r="C9" s="76" t="s">
        <v>80</v>
      </c>
      <c r="D9" s="76"/>
      <c r="E9" s="76" t="s">
        <v>80</v>
      </c>
      <c r="F9" s="76"/>
      <c r="G9" s="76" t="s">
        <v>80</v>
      </c>
      <c r="H9" s="78"/>
      <c r="I9" s="1"/>
      <c r="J9" s="1"/>
      <c r="K9" s="1"/>
      <c r="L9" s="1"/>
      <c r="M9" s="1"/>
    </row>
    <row r="10" spans="1:13" ht="18.75" customHeight="1" thickBot="1" x14ac:dyDescent="0.3">
      <c r="A10" s="74"/>
      <c r="B10" s="77"/>
      <c r="C10" s="69" t="s">
        <v>26</v>
      </c>
      <c r="D10" s="67" t="s">
        <v>76</v>
      </c>
      <c r="E10" s="69" t="s">
        <v>26</v>
      </c>
      <c r="F10" s="67" t="s">
        <v>76</v>
      </c>
      <c r="G10" s="69" t="s">
        <v>26</v>
      </c>
      <c r="H10" s="68" t="s">
        <v>76</v>
      </c>
      <c r="I10" s="1"/>
      <c r="J10" s="1"/>
      <c r="K10" s="1"/>
      <c r="L10" s="1"/>
      <c r="M10" s="1"/>
    </row>
    <row r="11" spans="1:13" x14ac:dyDescent="0.25">
      <c r="A11" s="15" t="s">
        <v>27</v>
      </c>
      <c r="B11" s="7" t="s">
        <v>63</v>
      </c>
      <c r="C11" s="62">
        <f>FBiH!C11</f>
        <v>48433134</v>
      </c>
      <c r="D11" s="26">
        <f t="shared" ref="D11:D27" si="0">C11/C$36*100</f>
        <v>10.598823427754912</v>
      </c>
      <c r="E11" s="62">
        <f>FBiH!E11</f>
        <v>3053429</v>
      </c>
      <c r="F11" s="29">
        <f t="shared" ref="F11:F35" si="1">E11/E$36*100</f>
        <v>2.7221966325925488</v>
      </c>
      <c r="G11" s="62">
        <f t="shared" ref="G11:G35" si="2">C11+E11</f>
        <v>51486563</v>
      </c>
      <c r="H11" s="29">
        <f t="shared" ref="H11:H35" si="3">G11/G$36*100</f>
        <v>9.0464600992510569</v>
      </c>
      <c r="I11" s="1"/>
      <c r="J11" s="1"/>
      <c r="K11" s="1"/>
      <c r="L11" s="1"/>
      <c r="M11" s="1"/>
    </row>
    <row r="12" spans="1:13" x14ac:dyDescent="0.25">
      <c r="A12" s="15" t="s">
        <v>28</v>
      </c>
      <c r="B12" s="7" t="s">
        <v>0</v>
      </c>
      <c r="C12" s="62">
        <f>FBiH!C12</f>
        <v>28205245</v>
      </c>
      <c r="D12" s="26">
        <f t="shared" si="0"/>
        <v>6.1722706503272553</v>
      </c>
      <c r="E12" s="62">
        <f>FBiH!E12</f>
        <v>0</v>
      </c>
      <c r="F12" s="29">
        <f t="shared" si="1"/>
        <v>0</v>
      </c>
      <c r="G12" s="62">
        <f t="shared" si="2"/>
        <v>28205245</v>
      </c>
      <c r="H12" s="29">
        <f t="shared" si="3"/>
        <v>4.9558099941940261</v>
      </c>
      <c r="I12" s="1"/>
      <c r="J12" s="1"/>
      <c r="K12" s="1"/>
      <c r="L12" s="1"/>
      <c r="M12" s="1"/>
    </row>
    <row r="13" spans="1:13" ht="14.25" customHeight="1" x14ac:dyDescent="0.25">
      <c r="A13" s="15" t="s">
        <v>29</v>
      </c>
      <c r="B13" s="7" t="s">
        <v>12</v>
      </c>
      <c r="C13" s="62">
        <f>RS!C11</f>
        <v>12818671.199999999</v>
      </c>
      <c r="D13" s="26">
        <f t="shared" si="0"/>
        <v>2.8051629412882337</v>
      </c>
      <c r="E13" s="62">
        <f>RS!E11</f>
        <v>0</v>
      </c>
      <c r="F13" s="29">
        <f t="shared" si="1"/>
        <v>0</v>
      </c>
      <c r="G13" s="62">
        <f t="shared" si="2"/>
        <v>12818671.199999999</v>
      </c>
      <c r="H13" s="29">
        <f t="shared" si="3"/>
        <v>2.252307996092469</v>
      </c>
      <c r="I13" s="1"/>
      <c r="J13" s="1"/>
      <c r="K13" s="1"/>
      <c r="L13" s="1"/>
      <c r="M13" s="1"/>
    </row>
    <row r="14" spans="1:13" ht="15.75" customHeight="1" x14ac:dyDescent="0.25">
      <c r="A14" s="15" t="s">
        <v>30</v>
      </c>
      <c r="B14" s="7" t="s">
        <v>1</v>
      </c>
      <c r="C14" s="62">
        <f>FBiH!C13</f>
        <v>7995479</v>
      </c>
      <c r="D14" s="26">
        <f t="shared" si="0"/>
        <v>1.7496838040941647</v>
      </c>
      <c r="E14" s="62">
        <f>FBiH!E13</f>
        <v>0</v>
      </c>
      <c r="F14" s="29">
        <f t="shared" si="1"/>
        <v>0</v>
      </c>
      <c r="G14" s="62">
        <f t="shared" si="2"/>
        <v>7995479</v>
      </c>
      <c r="H14" s="29">
        <f t="shared" si="3"/>
        <v>1.4048477414951885</v>
      </c>
      <c r="I14" s="1"/>
      <c r="J14" s="1"/>
      <c r="K14" s="1"/>
      <c r="L14" s="1"/>
      <c r="M14" s="1"/>
    </row>
    <row r="15" spans="1:13" x14ac:dyDescent="0.25">
      <c r="A15" s="15" t="s">
        <v>31</v>
      </c>
      <c r="B15" s="7" t="s">
        <v>24</v>
      </c>
      <c r="C15" s="62">
        <f>FBiH!C14</f>
        <v>32217687</v>
      </c>
      <c r="D15" s="26">
        <f t="shared" si="0"/>
        <v>7.0503299613788126</v>
      </c>
      <c r="E15" s="62">
        <f>FBiH!E14</f>
        <v>0</v>
      </c>
      <c r="F15" s="29">
        <f t="shared" si="1"/>
        <v>0</v>
      </c>
      <c r="G15" s="62">
        <f t="shared" si="2"/>
        <v>32217687</v>
      </c>
      <c r="H15" s="29">
        <f t="shared" si="3"/>
        <v>5.660817171572698</v>
      </c>
      <c r="I15" s="1"/>
      <c r="J15" s="1"/>
      <c r="K15" s="1"/>
      <c r="L15" s="1"/>
      <c r="M15" s="1"/>
    </row>
    <row r="16" spans="1:13" ht="15" customHeight="1" x14ac:dyDescent="0.25">
      <c r="A16" s="15" t="s">
        <v>32</v>
      </c>
      <c r="B16" s="7" t="s">
        <v>2</v>
      </c>
      <c r="C16" s="62">
        <f>FBiH!C15</f>
        <v>25268558</v>
      </c>
      <c r="D16" s="26">
        <f t="shared" si="0"/>
        <v>5.5296232640238356</v>
      </c>
      <c r="E16" s="62">
        <f>FBiH!E15</f>
        <v>3354365</v>
      </c>
      <c r="F16" s="29">
        <f t="shared" si="1"/>
        <v>2.9904874511528861</v>
      </c>
      <c r="G16" s="62">
        <f t="shared" si="2"/>
        <v>28622923</v>
      </c>
      <c r="H16" s="29">
        <f t="shared" si="3"/>
        <v>5.0291982170850158</v>
      </c>
      <c r="I16" s="1"/>
      <c r="J16" s="1"/>
      <c r="K16" s="1"/>
      <c r="L16" s="1"/>
      <c r="M16" s="1"/>
    </row>
    <row r="17" spans="1:13" ht="15.75" customHeight="1" x14ac:dyDescent="0.25">
      <c r="A17" s="15" t="s">
        <v>33</v>
      </c>
      <c r="B17" s="7" t="s">
        <v>13</v>
      </c>
      <c r="C17" s="62">
        <f>RS!C12</f>
        <v>17522702.170000002</v>
      </c>
      <c r="D17" s="26">
        <f t="shared" si="0"/>
        <v>3.8345655326985009</v>
      </c>
      <c r="E17" s="62">
        <f>RS!E12</f>
        <v>0</v>
      </c>
      <c r="F17" s="29">
        <f t="shared" si="1"/>
        <v>0</v>
      </c>
      <c r="G17" s="62">
        <f t="shared" si="2"/>
        <v>17522702.170000002</v>
      </c>
      <c r="H17" s="29">
        <f t="shared" si="3"/>
        <v>3.0788309954184538</v>
      </c>
      <c r="I17" s="1"/>
      <c r="J17" s="1"/>
      <c r="K17" s="1"/>
      <c r="L17" s="1"/>
      <c r="M17" s="1"/>
    </row>
    <row r="18" spans="1:13" x14ac:dyDescent="0.25">
      <c r="A18" s="15" t="s">
        <v>34</v>
      </c>
      <c r="B18" s="7" t="s">
        <v>14</v>
      </c>
      <c r="C18" s="62">
        <f>RS!C13</f>
        <v>18018957</v>
      </c>
      <c r="D18" s="26">
        <f t="shared" si="0"/>
        <v>3.9431630337055696</v>
      </c>
      <c r="E18" s="62">
        <f>RS!E13</f>
        <v>0</v>
      </c>
      <c r="F18" s="29">
        <f t="shared" si="1"/>
        <v>0</v>
      </c>
      <c r="G18" s="62">
        <f t="shared" si="2"/>
        <v>18018957</v>
      </c>
      <c r="H18" s="29">
        <f t="shared" si="3"/>
        <v>3.1660255809000213</v>
      </c>
      <c r="I18" s="1"/>
      <c r="J18" s="1"/>
      <c r="K18" s="1"/>
      <c r="L18" s="1"/>
      <c r="M18" s="1"/>
    </row>
    <row r="19" spans="1:13" x14ac:dyDescent="0.25">
      <c r="A19" s="15" t="s">
        <v>35</v>
      </c>
      <c r="B19" s="7" t="s">
        <v>3</v>
      </c>
      <c r="C19" s="62">
        <f>FBiH!C16</f>
        <v>46848547</v>
      </c>
      <c r="D19" s="26">
        <f t="shared" si="0"/>
        <v>10.252061687766831</v>
      </c>
      <c r="E19" s="62">
        <f>FBiH!E16</f>
        <v>0</v>
      </c>
      <c r="F19" s="29">
        <f t="shared" si="1"/>
        <v>0</v>
      </c>
      <c r="G19" s="62">
        <f t="shared" si="2"/>
        <v>46848547</v>
      </c>
      <c r="H19" s="29">
        <f t="shared" si="3"/>
        <v>8.2315362775990266</v>
      </c>
      <c r="I19" s="1"/>
      <c r="J19" s="1"/>
      <c r="K19" s="1"/>
      <c r="L19" s="1"/>
      <c r="M19" s="1"/>
    </row>
    <row r="20" spans="1:13" x14ac:dyDescent="0.25">
      <c r="A20" s="15" t="s">
        <v>36</v>
      </c>
      <c r="B20" s="7" t="s">
        <v>23</v>
      </c>
      <c r="C20" s="62">
        <f>RS!C14</f>
        <v>8436279</v>
      </c>
      <c r="D20" s="26">
        <f t="shared" si="0"/>
        <v>1.846145894838785</v>
      </c>
      <c r="E20" s="62">
        <f>RS!E14</f>
        <v>0</v>
      </c>
      <c r="F20" s="29">
        <f t="shared" si="1"/>
        <v>0</v>
      </c>
      <c r="G20" s="62">
        <f t="shared" si="2"/>
        <v>8436279</v>
      </c>
      <c r="H20" s="29">
        <f t="shared" si="3"/>
        <v>1.482298621480125</v>
      </c>
      <c r="I20" s="1"/>
      <c r="J20" s="1"/>
      <c r="K20" s="1"/>
      <c r="L20" s="1"/>
      <c r="M20" s="1"/>
    </row>
    <row r="21" spans="1:13" x14ac:dyDescent="0.25">
      <c r="A21" s="15" t="s">
        <v>37</v>
      </c>
      <c r="B21" s="7" t="s">
        <v>84</v>
      </c>
      <c r="C21" s="62">
        <f>RS!C15</f>
        <v>7634778</v>
      </c>
      <c r="D21" s="26">
        <f t="shared" si="0"/>
        <v>1.6707501094624144</v>
      </c>
      <c r="E21" s="62">
        <f>RS!E15</f>
        <v>15705291</v>
      </c>
      <c r="F21" s="29">
        <f t="shared" si="1"/>
        <v>14.001599602966392</v>
      </c>
      <c r="G21" s="62">
        <f t="shared" si="2"/>
        <v>23340069</v>
      </c>
      <c r="H21" s="29">
        <f t="shared" si="3"/>
        <v>4.1009729649708122</v>
      </c>
      <c r="I21" s="1"/>
      <c r="J21" s="1"/>
      <c r="K21" s="1"/>
      <c r="L21" s="1"/>
      <c r="M21" s="1"/>
    </row>
    <row r="22" spans="1:13" x14ac:dyDescent="0.25">
      <c r="A22" s="15" t="s">
        <v>38</v>
      </c>
      <c r="B22" s="7" t="s">
        <v>4</v>
      </c>
      <c r="C22" s="62">
        <f>FBiH!C17</f>
        <v>20277183</v>
      </c>
      <c r="D22" s="26">
        <f t="shared" si="0"/>
        <v>4.4373399877297564</v>
      </c>
      <c r="E22" s="62">
        <f>FBiH!E17</f>
        <v>20573228</v>
      </c>
      <c r="F22" s="29">
        <f t="shared" si="1"/>
        <v>18.341468553275263</v>
      </c>
      <c r="G22" s="62">
        <f t="shared" si="2"/>
        <v>40850411</v>
      </c>
      <c r="H22" s="29">
        <f t="shared" si="3"/>
        <v>7.1776322134671622</v>
      </c>
      <c r="I22" s="8"/>
      <c r="J22" s="1"/>
      <c r="K22" s="1"/>
      <c r="L22" s="1"/>
      <c r="M22" s="1"/>
    </row>
    <row r="23" spans="1:13" x14ac:dyDescent="0.25">
      <c r="A23" s="15" t="s">
        <v>39</v>
      </c>
      <c r="B23" s="7" t="s">
        <v>17</v>
      </c>
      <c r="C23" s="62">
        <f>RS!C16</f>
        <v>3663255.35</v>
      </c>
      <c r="D23" s="26">
        <f t="shared" si="0"/>
        <v>0.80164534934758758</v>
      </c>
      <c r="E23" s="62">
        <f>RS!E16</f>
        <v>0</v>
      </c>
      <c r="F23" s="29">
        <f t="shared" si="1"/>
        <v>0</v>
      </c>
      <c r="G23" s="62">
        <f t="shared" si="2"/>
        <v>3663255.35</v>
      </c>
      <c r="H23" s="29">
        <f t="shared" si="3"/>
        <v>0.64365324516113009</v>
      </c>
      <c r="I23" s="1"/>
      <c r="J23" s="1"/>
      <c r="K23" s="1"/>
      <c r="L23" s="1"/>
      <c r="M23" s="1"/>
    </row>
    <row r="24" spans="1:13" x14ac:dyDescent="0.25">
      <c r="A24" s="15" t="s">
        <v>40</v>
      </c>
      <c r="B24" s="7" t="s">
        <v>18</v>
      </c>
      <c r="C24" s="62">
        <f>RS!C17</f>
        <v>8719592.379999999</v>
      </c>
      <c r="D24" s="26">
        <f t="shared" si="0"/>
        <v>1.9081445358794498</v>
      </c>
      <c r="E24" s="62">
        <f>RS!E17</f>
        <v>0</v>
      </c>
      <c r="F24" s="29">
        <f t="shared" si="1"/>
        <v>0</v>
      </c>
      <c r="G24" s="62">
        <f t="shared" si="2"/>
        <v>8719592.379999999</v>
      </c>
      <c r="H24" s="29">
        <f t="shared" si="3"/>
        <v>1.5320782734594955</v>
      </c>
      <c r="I24" s="1"/>
      <c r="J24" s="1"/>
      <c r="K24" s="1"/>
      <c r="L24" s="1"/>
      <c r="M24" s="1"/>
    </row>
    <row r="25" spans="1:13" x14ac:dyDescent="0.25">
      <c r="A25" s="15" t="s">
        <v>41</v>
      </c>
      <c r="B25" s="7" t="s">
        <v>19</v>
      </c>
      <c r="C25" s="62">
        <f>RS!C18</f>
        <v>11996420.310000001</v>
      </c>
      <c r="D25" s="26">
        <f t="shared" si="0"/>
        <v>2.6252263714923516</v>
      </c>
      <c r="E25" s="62">
        <f>RS!E18</f>
        <v>0</v>
      </c>
      <c r="F25" s="29">
        <f t="shared" si="1"/>
        <v>0</v>
      </c>
      <c r="G25" s="62">
        <f t="shared" si="2"/>
        <v>11996420.310000001</v>
      </c>
      <c r="H25" s="29">
        <f t="shared" si="3"/>
        <v>2.1078341871113051</v>
      </c>
      <c r="I25" s="1"/>
      <c r="J25" s="1"/>
      <c r="K25" s="1"/>
      <c r="L25" s="1"/>
      <c r="M25" s="1"/>
    </row>
    <row r="26" spans="1:13" x14ac:dyDescent="0.25">
      <c r="A26" s="15" t="s">
        <v>42</v>
      </c>
      <c r="B26" s="7" t="s">
        <v>11</v>
      </c>
      <c r="C26" s="62">
        <f>RS!C19</f>
        <v>17942375.009999998</v>
      </c>
      <c r="D26" s="26">
        <f t="shared" si="0"/>
        <v>3.9264042794660421</v>
      </c>
      <c r="E26" s="62">
        <f>RS!E19</f>
        <v>0</v>
      </c>
      <c r="F26" s="29">
        <f t="shared" si="1"/>
        <v>0</v>
      </c>
      <c r="G26" s="62">
        <f t="shared" si="2"/>
        <v>17942375.009999998</v>
      </c>
      <c r="H26" s="29">
        <f t="shared" si="3"/>
        <v>3.1525697221965325</v>
      </c>
      <c r="I26" s="1"/>
      <c r="J26" s="1"/>
      <c r="K26" s="1"/>
      <c r="L26" s="1"/>
      <c r="M26" s="1"/>
    </row>
    <row r="27" spans="1:13" x14ac:dyDescent="0.25">
      <c r="A27" s="15" t="s">
        <v>43</v>
      </c>
      <c r="B27" s="7" t="s">
        <v>15</v>
      </c>
      <c r="C27" s="62">
        <f>RS!C20</f>
        <v>8435940.1199999992</v>
      </c>
      <c r="D27" s="26">
        <f t="shared" si="0"/>
        <v>1.8460717363240127</v>
      </c>
      <c r="E27" s="62">
        <f>RS!E20</f>
        <v>0</v>
      </c>
      <c r="F27" s="29">
        <f t="shared" si="1"/>
        <v>0</v>
      </c>
      <c r="G27" s="62">
        <f t="shared" si="2"/>
        <v>8435940.1199999992</v>
      </c>
      <c r="H27" s="29">
        <f t="shared" si="3"/>
        <v>1.4822390784805575</v>
      </c>
      <c r="I27" s="1"/>
      <c r="J27" s="1"/>
      <c r="K27" s="1"/>
      <c r="L27" s="1"/>
      <c r="M27" s="1"/>
    </row>
    <row r="28" spans="1:13" x14ac:dyDescent="0.25">
      <c r="A28" s="15" t="s">
        <v>44</v>
      </c>
      <c r="B28" s="7" t="s">
        <v>66</v>
      </c>
      <c r="C28" s="62">
        <f>RS!C21</f>
        <v>6469976.0700000003</v>
      </c>
      <c r="D28" s="26">
        <f t="shared" ref="D28:D35" si="4">C28/C$36*100</f>
        <v>1.415851675997875</v>
      </c>
      <c r="E28" s="62">
        <f>RS!E21</f>
        <v>0</v>
      </c>
      <c r="F28" s="29">
        <f t="shared" si="1"/>
        <v>0</v>
      </c>
      <c r="G28" s="62">
        <f t="shared" si="2"/>
        <v>6469976.0700000003</v>
      </c>
      <c r="H28" s="29">
        <f t="shared" si="3"/>
        <v>1.1368088477835308</v>
      </c>
      <c r="I28" s="1"/>
      <c r="J28" s="1"/>
      <c r="K28" s="1"/>
      <c r="L28" s="1"/>
      <c r="M28" s="1"/>
    </row>
    <row r="29" spans="1:13" x14ac:dyDescent="0.25">
      <c r="A29" s="15" t="s">
        <v>45</v>
      </c>
      <c r="B29" s="7" t="s">
        <v>5</v>
      </c>
      <c r="C29" s="62">
        <f>FBiH!C18</f>
        <v>47633345</v>
      </c>
      <c r="D29" s="26">
        <f t="shared" si="4"/>
        <v>10.42380228643334</v>
      </c>
      <c r="E29" s="62">
        <f>FBiH!E18</f>
        <v>2953936</v>
      </c>
      <c r="F29" s="29">
        <f t="shared" si="1"/>
        <v>2.6334965155875261</v>
      </c>
      <c r="G29" s="62">
        <f t="shared" si="2"/>
        <v>50587281</v>
      </c>
      <c r="H29" s="29">
        <f t="shared" si="3"/>
        <v>8.8884515188186306</v>
      </c>
      <c r="I29" s="1"/>
      <c r="J29" s="1"/>
      <c r="K29" s="1"/>
      <c r="L29" s="1"/>
      <c r="M29" s="1"/>
    </row>
    <row r="30" spans="1:13" x14ac:dyDescent="0.25">
      <c r="A30" s="15" t="s">
        <v>46</v>
      </c>
      <c r="B30" s="7" t="s">
        <v>22</v>
      </c>
      <c r="C30" s="62">
        <f>RS!C22</f>
        <v>2638285.39</v>
      </c>
      <c r="D30" s="26">
        <f t="shared" si="4"/>
        <v>0.57734692536385335</v>
      </c>
      <c r="E30" s="62">
        <f>RS!E22</f>
        <v>0</v>
      </c>
      <c r="F30" s="29">
        <f t="shared" si="1"/>
        <v>0</v>
      </c>
      <c r="G30" s="62">
        <f t="shared" si="2"/>
        <v>2638285.39</v>
      </c>
      <c r="H30" s="29">
        <f t="shared" si="3"/>
        <v>0.46356062864541986</v>
      </c>
      <c r="I30" s="1"/>
      <c r="J30" s="1"/>
      <c r="K30" s="1"/>
      <c r="L30" s="1"/>
      <c r="M30" s="1"/>
    </row>
    <row r="31" spans="1:13" x14ac:dyDescent="0.25">
      <c r="A31" s="15" t="s">
        <v>47</v>
      </c>
      <c r="B31" s="7" t="s">
        <v>20</v>
      </c>
      <c r="C31" s="62">
        <f>RS!C23</f>
        <v>8655070.6399999987</v>
      </c>
      <c r="D31" s="26">
        <f t="shared" si="4"/>
        <v>1.8940249761269976</v>
      </c>
      <c r="E31" s="62">
        <f>RS!E23</f>
        <v>0</v>
      </c>
      <c r="F31" s="29">
        <f t="shared" si="1"/>
        <v>0</v>
      </c>
      <c r="G31" s="62">
        <f t="shared" si="2"/>
        <v>8655070.6399999987</v>
      </c>
      <c r="H31" s="29">
        <f t="shared" si="3"/>
        <v>1.5207414641555954</v>
      </c>
      <c r="I31" s="1"/>
      <c r="J31" s="1"/>
      <c r="K31" s="1"/>
      <c r="L31" s="1"/>
      <c r="M31" s="1"/>
    </row>
    <row r="32" spans="1:13" x14ac:dyDescent="0.25">
      <c r="A32" s="15" t="s">
        <v>48</v>
      </c>
      <c r="B32" s="7" t="s">
        <v>6</v>
      </c>
      <c r="C32" s="62">
        <f>FBiH!C19</f>
        <v>25254971</v>
      </c>
      <c r="D32" s="26">
        <f t="shared" si="4"/>
        <v>5.5266499645071683</v>
      </c>
      <c r="E32" s="62">
        <f>FBiH!E19</f>
        <v>16190209</v>
      </c>
      <c r="F32" s="29">
        <f t="shared" si="1"/>
        <v>14.433914271715365</v>
      </c>
      <c r="G32" s="62">
        <f t="shared" si="2"/>
        <v>41445180</v>
      </c>
      <c r="H32" s="29">
        <f t="shared" si="3"/>
        <v>7.282136257109995</v>
      </c>
      <c r="I32" s="1"/>
      <c r="J32" s="1"/>
      <c r="K32" s="1"/>
      <c r="L32" s="1"/>
      <c r="M32" s="1"/>
    </row>
    <row r="33" spans="1:29" x14ac:dyDescent="0.25">
      <c r="A33" s="15" t="s">
        <v>49</v>
      </c>
      <c r="B33" s="7" t="s">
        <v>7</v>
      </c>
      <c r="C33" s="62">
        <f>FBiH!C20</f>
        <v>20793488</v>
      </c>
      <c r="D33" s="26">
        <f t="shared" si="4"/>
        <v>4.5503251505289875</v>
      </c>
      <c r="E33" s="62">
        <f>FBiH!E20</f>
        <v>23731647</v>
      </c>
      <c r="F33" s="29">
        <f t="shared" si="1"/>
        <v>21.15726599481274</v>
      </c>
      <c r="G33" s="62">
        <f t="shared" si="2"/>
        <v>44525135</v>
      </c>
      <c r="H33" s="29">
        <f t="shared" si="3"/>
        <v>7.8233005607942161</v>
      </c>
      <c r="I33" s="1"/>
      <c r="J33" s="1"/>
      <c r="K33" s="1"/>
      <c r="L33" s="1"/>
      <c r="M33" s="1"/>
    </row>
    <row r="34" spans="1:29" x14ac:dyDescent="0.25">
      <c r="A34" s="15" t="s">
        <v>50</v>
      </c>
      <c r="B34" s="7" t="s">
        <v>68</v>
      </c>
      <c r="C34" s="62">
        <f>FBiH!C21</f>
        <v>247470</v>
      </c>
      <c r="D34" s="26">
        <f t="shared" si="4"/>
        <v>5.4154885654653442E-2</v>
      </c>
      <c r="E34" s="62">
        <f>FBiH!E21</f>
        <v>24705011</v>
      </c>
      <c r="F34" s="29">
        <f t="shared" si="1"/>
        <v>22.025040619042354</v>
      </c>
      <c r="G34" s="62">
        <f t="shared" si="2"/>
        <v>24952481</v>
      </c>
      <c r="H34" s="29">
        <f t="shared" si="3"/>
        <v>4.3842822396946586</v>
      </c>
      <c r="I34" s="1"/>
      <c r="J34" s="1"/>
      <c r="K34" s="1"/>
      <c r="L34" s="1"/>
      <c r="M34" s="1"/>
    </row>
    <row r="35" spans="1:29" x14ac:dyDescent="0.25">
      <c r="A35" s="15" t="s">
        <v>51</v>
      </c>
      <c r="B35" s="7" t="s">
        <v>25</v>
      </c>
      <c r="C35" s="62">
        <f>RS!C24</f>
        <v>20839671</v>
      </c>
      <c r="D35" s="26">
        <f t="shared" si="4"/>
        <v>4.5604315678086129</v>
      </c>
      <c r="E35" s="62">
        <f>RS!E24</f>
        <v>1900718</v>
      </c>
      <c r="F35" s="29">
        <f t="shared" si="1"/>
        <v>1.6945303588549281</v>
      </c>
      <c r="G35" s="62">
        <f t="shared" si="2"/>
        <v>22740389</v>
      </c>
      <c r="H35" s="29">
        <f t="shared" si="3"/>
        <v>3.995606032780779</v>
      </c>
      <c r="I35" s="1"/>
      <c r="J35" s="1"/>
      <c r="K35" s="1"/>
      <c r="L35" s="1"/>
      <c r="M35" s="1"/>
    </row>
    <row r="36" spans="1:29" x14ac:dyDescent="0.25">
      <c r="A36" s="3"/>
      <c r="B36" s="4" t="s">
        <v>56</v>
      </c>
      <c r="C36" s="10">
        <f>SUM(C11:C35)</f>
        <v>456967080.63999999</v>
      </c>
      <c r="D36" s="10">
        <f>SUM(D11:D35)</f>
        <v>100</v>
      </c>
      <c r="E36" s="10">
        <f>SUM(E11:E35)</f>
        <v>112167834</v>
      </c>
      <c r="F36" s="27">
        <f>SUM(F11:F35)</f>
        <v>100</v>
      </c>
      <c r="G36" s="10">
        <f>SUM(G11:G35)+0.4</f>
        <v>569134915.03999996</v>
      </c>
      <c r="H36" s="27">
        <f>SUM(H11:H35)</f>
        <v>99.999999929717902</v>
      </c>
      <c r="I36" s="1"/>
      <c r="J36" s="1"/>
      <c r="K36" s="1"/>
      <c r="L36" s="1"/>
      <c r="M36" s="1"/>
    </row>
    <row r="37" spans="1:29" x14ac:dyDescent="0.25">
      <c r="A37" s="18"/>
      <c r="B37" s="18"/>
      <c r="C37" s="19"/>
      <c r="D37" s="18"/>
      <c r="E37" s="53"/>
      <c r="F37" s="18"/>
      <c r="G37" s="53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29" x14ac:dyDescent="0.25">
      <c r="C38" s="61"/>
      <c r="D38" s="21"/>
      <c r="E38" s="61"/>
      <c r="F38" s="18"/>
      <c r="G38" s="61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1:29" x14ac:dyDescent="0.25">
      <c r="A39" s="18"/>
      <c r="B39" s="48" t="s">
        <v>83</v>
      </c>
      <c r="C39" s="37"/>
      <c r="D39" s="21"/>
      <c r="E39" s="20"/>
      <c r="F39" s="18"/>
      <c r="G39" s="20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29" x14ac:dyDescent="0.25">
      <c r="A40" s="18"/>
      <c r="B40" s="64"/>
      <c r="C40" s="22"/>
      <c r="D40" s="21"/>
      <c r="E40" s="21"/>
      <c r="F40" s="18"/>
      <c r="G40" s="21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29" x14ac:dyDescent="0.25">
      <c r="A41" s="18"/>
      <c r="B41" s="48"/>
      <c r="C41" s="40"/>
      <c r="D41" s="21"/>
      <c r="E41" s="21"/>
      <c r="F41" s="18"/>
      <c r="G41" s="21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29" x14ac:dyDescent="0.25">
      <c r="A42" s="18"/>
      <c r="B42" s="17"/>
      <c r="C42" s="56"/>
      <c r="D42" s="21"/>
      <c r="E42" s="20"/>
      <c r="F42" s="18"/>
      <c r="G42" s="20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1:29" x14ac:dyDescent="0.25">
      <c r="A43" s="18"/>
      <c r="B43" s="48"/>
      <c r="C43" s="1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1:29" x14ac:dyDescent="0.25">
      <c r="A44" s="18"/>
      <c r="B44" s="17"/>
      <c r="C44" s="25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1:29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9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9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9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x14ac:dyDescent="0.25">
      <c r="A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</sheetData>
  <mergeCells count="8">
    <mergeCell ref="G8:H8"/>
    <mergeCell ref="E8:F8"/>
    <mergeCell ref="A8:A10"/>
    <mergeCell ref="B8:B10"/>
    <mergeCell ref="C8:D8"/>
    <mergeCell ref="C9:D9"/>
    <mergeCell ref="E9:F9"/>
    <mergeCell ref="G9:H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osiguranja&amp;RKvartalni izvještaj</oddHeader>
    <oddFooter>&amp;CU izvještaj su uključeni podaci zaključno sa 30.09.2020.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5" t="s">
        <v>62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2" t="s">
        <v>59</v>
      </c>
      <c r="B8" s="75" t="s">
        <v>10</v>
      </c>
      <c r="C8" s="70" t="s">
        <v>78</v>
      </c>
      <c r="D8" s="70"/>
      <c r="E8" s="70" t="s">
        <v>77</v>
      </c>
      <c r="F8" s="70"/>
      <c r="G8" s="70" t="s">
        <v>79</v>
      </c>
      <c r="H8" s="71"/>
    </row>
    <row r="9" spans="1:8" s="28" customFormat="1" ht="21.75" customHeight="1" x14ac:dyDescent="0.25">
      <c r="A9" s="73"/>
      <c r="B9" s="76"/>
      <c r="C9" s="76" t="s">
        <v>80</v>
      </c>
      <c r="D9" s="76"/>
      <c r="E9" s="76" t="s">
        <v>80</v>
      </c>
      <c r="F9" s="76"/>
      <c r="G9" s="76" t="s">
        <v>80</v>
      </c>
      <c r="H9" s="78"/>
    </row>
    <row r="10" spans="1:8" ht="19.5" customHeight="1" thickBot="1" x14ac:dyDescent="0.3">
      <c r="A10" s="74"/>
      <c r="B10" s="77"/>
      <c r="C10" s="69" t="s">
        <v>26</v>
      </c>
      <c r="D10" s="67" t="s">
        <v>76</v>
      </c>
      <c r="E10" s="69" t="s">
        <v>26</v>
      </c>
      <c r="F10" s="67" t="s">
        <v>76</v>
      </c>
      <c r="G10" s="69" t="s">
        <v>26</v>
      </c>
      <c r="H10" s="68" t="s">
        <v>76</v>
      </c>
    </row>
    <row r="11" spans="1:8" ht="16.5" customHeight="1" x14ac:dyDescent="0.25">
      <c r="A11" s="15" t="s">
        <v>27</v>
      </c>
      <c r="B11" s="7" t="s">
        <v>63</v>
      </c>
      <c r="C11" s="62">
        <v>48433134</v>
      </c>
      <c r="D11" s="47">
        <f>C11/C22*100</f>
        <v>15.975300373193239</v>
      </c>
      <c r="E11" s="62">
        <v>3053429</v>
      </c>
      <c r="F11" s="29">
        <f>E11/E22*100</f>
        <v>3.2290292620727232</v>
      </c>
      <c r="G11" s="62">
        <f>C11+E11</f>
        <v>51486563</v>
      </c>
      <c r="H11" s="29">
        <f>G11/G22*100</f>
        <v>12.944878588297776</v>
      </c>
    </row>
    <row r="12" spans="1:8" ht="16.5" customHeight="1" x14ac:dyDescent="0.25">
      <c r="A12" s="15" t="s">
        <v>28</v>
      </c>
      <c r="B12" s="7" t="s">
        <v>0</v>
      </c>
      <c r="C12" s="62">
        <v>28205245</v>
      </c>
      <c r="D12" s="47">
        <f>C12/C22*100</f>
        <v>9.3032852463048687</v>
      </c>
      <c r="E12" s="62">
        <v>0</v>
      </c>
      <c r="F12" s="29">
        <f>E12/E22*100</f>
        <v>0</v>
      </c>
      <c r="G12" s="62">
        <f>C12+E12+0.4</f>
        <v>28205245.399999999</v>
      </c>
      <c r="H12" s="29">
        <f>G12/G22*100</f>
        <v>7.0914323268411668</v>
      </c>
    </row>
    <row r="13" spans="1:8" ht="16.5" customHeight="1" x14ac:dyDescent="0.25">
      <c r="A13" s="15" t="s">
        <v>29</v>
      </c>
      <c r="B13" s="7" t="s">
        <v>1</v>
      </c>
      <c r="C13" s="62">
        <v>7995479</v>
      </c>
      <c r="D13" s="47">
        <f>C13/C22*100</f>
        <v>2.637247852938005</v>
      </c>
      <c r="E13" s="62">
        <v>0</v>
      </c>
      <c r="F13" s="29">
        <f>E13/E22*100</f>
        <v>0</v>
      </c>
      <c r="G13" s="62">
        <f t="shared" ref="G13:G21" si="0">C13+E13</f>
        <v>7995479</v>
      </c>
      <c r="H13" s="29">
        <f>G13/G22*100</f>
        <v>2.0102430397283371</v>
      </c>
    </row>
    <row r="14" spans="1:8" x14ac:dyDescent="0.25">
      <c r="A14" s="15" t="s">
        <v>30</v>
      </c>
      <c r="B14" s="7" t="s">
        <v>24</v>
      </c>
      <c r="C14" s="62">
        <v>32217687</v>
      </c>
      <c r="D14" s="47">
        <f>C14/C22*100</f>
        <v>10.626758680421608</v>
      </c>
      <c r="E14" s="62">
        <v>0</v>
      </c>
      <c r="F14" s="29">
        <f>E14/E22*100</f>
        <v>0</v>
      </c>
      <c r="G14" s="62">
        <f t="shared" si="0"/>
        <v>32217687</v>
      </c>
      <c r="H14" s="29">
        <f>G14/G22*100</f>
        <v>8.1002502849292863</v>
      </c>
    </row>
    <row r="15" spans="1:8" ht="16.5" customHeight="1" x14ac:dyDescent="0.25">
      <c r="A15" s="15" t="s">
        <v>31</v>
      </c>
      <c r="B15" s="7" t="s">
        <v>2</v>
      </c>
      <c r="C15" s="62">
        <v>25268558</v>
      </c>
      <c r="D15" s="47">
        <f>C15/C22*100</f>
        <v>8.334641405766865</v>
      </c>
      <c r="E15" s="62">
        <v>3354365</v>
      </c>
      <c r="F15" s="29">
        <f>E15/E22*100</f>
        <v>3.5472718509821486</v>
      </c>
      <c r="G15" s="62">
        <f t="shared" si="0"/>
        <v>28622923</v>
      </c>
      <c r="H15" s="29">
        <f>G15/G22*100</f>
        <v>7.1964458586446334</v>
      </c>
    </row>
    <row r="16" spans="1:8" ht="16.5" customHeight="1" x14ac:dyDescent="0.25">
      <c r="A16" s="15" t="s">
        <v>32</v>
      </c>
      <c r="B16" s="7" t="s">
        <v>3</v>
      </c>
      <c r="C16" s="62">
        <v>46848547</v>
      </c>
      <c r="D16" s="47">
        <f>C16/C22*100</f>
        <v>15.452636419783634</v>
      </c>
      <c r="E16" s="62">
        <v>0</v>
      </c>
      <c r="F16" s="29">
        <f>E16/E22*100</f>
        <v>0</v>
      </c>
      <c r="G16" s="62">
        <f t="shared" si="0"/>
        <v>46848547</v>
      </c>
      <c r="H16" s="29">
        <f>G16/G22*100</f>
        <v>11.778777172466572</v>
      </c>
    </row>
    <row r="17" spans="1:8" ht="16.5" customHeight="1" x14ac:dyDescent="0.25">
      <c r="A17" s="15" t="s">
        <v>33</v>
      </c>
      <c r="B17" s="7" t="s">
        <v>4</v>
      </c>
      <c r="C17" s="62">
        <v>20277183</v>
      </c>
      <c r="D17" s="47">
        <f>C17/C22*100</f>
        <v>6.6882743773551301</v>
      </c>
      <c r="E17" s="62">
        <v>20573228</v>
      </c>
      <c r="F17" s="29">
        <f>E17/E22*100</f>
        <v>21.756377904085504</v>
      </c>
      <c r="G17" s="62">
        <f t="shared" si="0"/>
        <v>40850411</v>
      </c>
      <c r="H17" s="29">
        <f>G17/G22*100</f>
        <v>10.270711033421749</v>
      </c>
    </row>
    <row r="18" spans="1:8" ht="16.5" customHeight="1" x14ac:dyDescent="0.25">
      <c r="A18" s="15" t="s">
        <v>34</v>
      </c>
      <c r="B18" s="7" t="s">
        <v>5</v>
      </c>
      <c r="C18" s="62">
        <v>47633345</v>
      </c>
      <c r="D18" s="47">
        <f>C18/C22*100</f>
        <v>15.711496062900704</v>
      </c>
      <c r="E18" s="62">
        <v>2953936</v>
      </c>
      <c r="F18" s="29">
        <f>E18/E22*100</f>
        <v>3.1238144991385264</v>
      </c>
      <c r="G18" s="62">
        <f t="shared" si="0"/>
        <v>50587281</v>
      </c>
      <c r="H18" s="29">
        <f>G18/G22*100</f>
        <v>12.718778891049748</v>
      </c>
    </row>
    <row r="19" spans="1:8" ht="16.5" customHeight="1" x14ac:dyDescent="0.25">
      <c r="A19" s="15" t="s">
        <v>35</v>
      </c>
      <c r="B19" s="7" t="s">
        <v>6</v>
      </c>
      <c r="C19" s="62">
        <v>25254971</v>
      </c>
      <c r="D19" s="47">
        <f>C19/C22*100</f>
        <v>8.3301598372982504</v>
      </c>
      <c r="E19" s="62">
        <v>16190209</v>
      </c>
      <c r="F19" s="29">
        <f>E19/E22*100</f>
        <v>17.121294983467166</v>
      </c>
      <c r="G19" s="62">
        <f t="shared" si="0"/>
        <v>41445180</v>
      </c>
      <c r="H19" s="29">
        <f>G19/G22*100</f>
        <v>10.420249321558856</v>
      </c>
    </row>
    <row r="20" spans="1:8" ht="16.5" customHeight="1" x14ac:dyDescent="0.25">
      <c r="A20" s="15" t="s">
        <v>36</v>
      </c>
      <c r="B20" s="7" t="s">
        <v>7</v>
      </c>
      <c r="C20" s="62">
        <v>20793488</v>
      </c>
      <c r="D20" s="47">
        <f>C20/C22*100</f>
        <v>6.8585736493200944</v>
      </c>
      <c r="E20" s="62">
        <v>23731647</v>
      </c>
      <c r="F20" s="29">
        <f>E20/E22*100</f>
        <v>25.096435057170268</v>
      </c>
      <c r="G20" s="62">
        <f t="shared" si="0"/>
        <v>44525135</v>
      </c>
      <c r="H20" s="29">
        <f>G20/G22*100</f>
        <v>11.194619200014728</v>
      </c>
    </row>
    <row r="21" spans="1:8" ht="16.5" customHeight="1" x14ac:dyDescent="0.25">
      <c r="A21" s="15" t="s">
        <v>37</v>
      </c>
      <c r="B21" s="7" t="s">
        <v>68</v>
      </c>
      <c r="C21" s="62">
        <v>247470</v>
      </c>
      <c r="D21" s="47">
        <f>C21/C22*100</f>
        <v>8.1626094717598296E-2</v>
      </c>
      <c r="E21" s="62">
        <v>24705011</v>
      </c>
      <c r="F21" s="29">
        <f>E21/E22*100</f>
        <v>26.125776443083666</v>
      </c>
      <c r="G21" s="62">
        <f t="shared" si="0"/>
        <v>24952481</v>
      </c>
      <c r="H21" s="29">
        <f>G21/G22*100</f>
        <v>6.2736142830471531</v>
      </c>
    </row>
    <row r="22" spans="1:8" ht="16.5" customHeight="1" x14ac:dyDescent="0.25">
      <c r="A22" s="3"/>
      <c r="B22" s="4" t="s">
        <v>56</v>
      </c>
      <c r="C22" s="10">
        <f t="shared" ref="C22:H22" si="1">SUM(C11:C21)</f>
        <v>303175107</v>
      </c>
      <c r="D22" s="10">
        <f t="shared" si="1"/>
        <v>100</v>
      </c>
      <c r="E22" s="10">
        <f t="shared" si="1"/>
        <v>94561825</v>
      </c>
      <c r="F22" s="27">
        <f t="shared" si="1"/>
        <v>100</v>
      </c>
      <c r="G22" s="10">
        <f t="shared" si="1"/>
        <v>397736932.39999998</v>
      </c>
      <c r="H22" s="27">
        <f t="shared" si="1"/>
        <v>100.00000000000001</v>
      </c>
    </row>
    <row r="23" spans="1:8" x14ac:dyDescent="0.25">
      <c r="A23" s="18"/>
      <c r="B23" s="18"/>
      <c r="C23" s="19"/>
      <c r="D23" s="18"/>
      <c r="E23" s="18"/>
      <c r="F23" s="18"/>
      <c r="G23" s="18"/>
      <c r="H23" s="18"/>
    </row>
    <row r="24" spans="1:8" x14ac:dyDescent="0.25">
      <c r="A24" s="18"/>
      <c r="C24" s="20"/>
      <c r="D24" s="21"/>
      <c r="E24" s="20"/>
      <c r="F24" s="18"/>
      <c r="G24" s="20"/>
      <c r="H24" s="18"/>
    </row>
    <row r="25" spans="1:8" x14ac:dyDescent="0.25">
      <c r="A25" s="18"/>
      <c r="B25" s="50" t="s">
        <v>82</v>
      </c>
      <c r="C25" s="23"/>
      <c r="D25" s="21"/>
      <c r="E25" s="20"/>
      <c r="F25" s="18"/>
      <c r="G25" s="20"/>
      <c r="H25" s="18"/>
    </row>
    <row r="26" spans="1:8" x14ac:dyDescent="0.25">
      <c r="A26" s="18"/>
      <c r="B26" s="18"/>
      <c r="C26" s="9"/>
      <c r="D26" s="21"/>
      <c r="E26" s="9"/>
      <c r="F26" s="18"/>
      <c r="G26" s="9"/>
      <c r="H26" s="18"/>
    </row>
    <row r="27" spans="1:8" x14ac:dyDescent="0.25">
      <c r="A27" s="18"/>
      <c r="B27" s="18"/>
      <c r="C27" s="24"/>
      <c r="D27" s="21"/>
      <c r="E27" s="21"/>
      <c r="F27" s="18"/>
      <c r="G27" s="21"/>
      <c r="H27" s="18"/>
    </row>
    <row r="28" spans="1:8" x14ac:dyDescent="0.25">
      <c r="A28" s="18"/>
      <c r="B28" s="17"/>
      <c r="C28" s="9"/>
      <c r="D28" s="21"/>
      <c r="E28" s="20"/>
      <c r="F28" s="18"/>
      <c r="G28" s="20"/>
      <c r="H28" s="18"/>
    </row>
    <row r="29" spans="1:8" x14ac:dyDescent="0.25">
      <c r="A29" s="18"/>
      <c r="B29" s="42"/>
      <c r="C29" s="55"/>
      <c r="D29" s="18"/>
    </row>
    <row r="30" spans="1:8" x14ac:dyDescent="0.25">
      <c r="A30" s="18"/>
      <c r="B30" s="42"/>
      <c r="C30" s="18"/>
      <c r="D30" s="18"/>
    </row>
    <row r="31" spans="1:8" x14ac:dyDescent="0.25">
      <c r="A31" s="18"/>
      <c r="B31" s="42"/>
      <c r="C31" s="18"/>
      <c r="D31" s="18"/>
    </row>
    <row r="32" spans="1:8" x14ac:dyDescent="0.25">
      <c r="A32" s="18"/>
      <c r="B32" s="42"/>
      <c r="C32" s="18"/>
      <c r="D32" s="18"/>
    </row>
    <row r="33" spans="1:8" x14ac:dyDescent="0.25">
      <c r="A33" s="18"/>
      <c r="B33" s="42"/>
      <c r="C33" s="18"/>
      <c r="D33" s="18"/>
    </row>
    <row r="34" spans="1:8" x14ac:dyDescent="0.25">
      <c r="A34" s="18"/>
      <c r="B34" s="42"/>
      <c r="C34" s="18"/>
      <c r="D34" s="18"/>
    </row>
    <row r="35" spans="1:8" x14ac:dyDescent="0.25">
      <c r="A35" s="18"/>
      <c r="B35" s="42"/>
      <c r="C35" s="18"/>
      <c r="D35" s="18"/>
    </row>
    <row r="36" spans="1:8" x14ac:dyDescent="0.25">
      <c r="A36" s="18"/>
      <c r="B36" s="18"/>
      <c r="C36" s="18"/>
      <c r="D36" s="18"/>
    </row>
    <row r="37" spans="1:8" x14ac:dyDescent="0.25">
      <c r="A37" s="16"/>
      <c r="B37" s="16"/>
      <c r="C37" s="16"/>
      <c r="D37" s="16"/>
    </row>
    <row r="38" spans="1:8" x14ac:dyDescent="0.25">
      <c r="A38" s="16"/>
      <c r="B38" s="16"/>
      <c r="C38" s="16"/>
      <c r="D38" s="16"/>
    </row>
    <row r="39" spans="1:8" x14ac:dyDescent="0.25">
      <c r="A39" s="16"/>
      <c r="B39" s="16"/>
      <c r="C39" s="16"/>
      <c r="D39" s="16"/>
    </row>
    <row r="40" spans="1:8" x14ac:dyDescent="0.25">
      <c r="A40" s="16"/>
      <c r="B40" s="16"/>
      <c r="C40" s="16"/>
      <c r="D40" s="16"/>
    </row>
    <row r="41" spans="1:8" x14ac:dyDescent="0.25">
      <c r="A41" s="16"/>
      <c r="B41" s="16"/>
      <c r="C41" s="16"/>
      <c r="D41" s="16"/>
    </row>
    <row r="42" spans="1:8" x14ac:dyDescent="0.25">
      <c r="A42" s="16"/>
      <c r="B42" s="44"/>
      <c r="C42" s="6"/>
      <c r="D42" s="42"/>
      <c r="E42" s="16"/>
      <c r="F42" s="16"/>
      <c r="G42" s="16"/>
      <c r="H42" s="16"/>
    </row>
    <row r="43" spans="1:8" x14ac:dyDescent="0.25">
      <c r="A43" s="16"/>
      <c r="B43" s="44"/>
      <c r="C43" s="6"/>
      <c r="D43" s="42"/>
      <c r="E43" s="16"/>
      <c r="F43" s="16"/>
      <c r="G43" s="16"/>
      <c r="H43" s="16"/>
    </row>
    <row r="44" spans="1:8" x14ac:dyDescent="0.25">
      <c r="A44" s="16"/>
      <c r="B44" s="44"/>
      <c r="C44" s="6"/>
      <c r="D44" s="42"/>
      <c r="E44" s="16"/>
      <c r="F44" s="16"/>
      <c r="G44" s="16"/>
      <c r="H44" s="16"/>
    </row>
    <row r="45" spans="1:8" x14ac:dyDescent="0.25">
      <c r="A45" s="16"/>
      <c r="B45" s="44"/>
      <c r="C45" s="6"/>
      <c r="D45" s="42"/>
      <c r="E45" s="16"/>
      <c r="F45" s="16"/>
      <c r="G45" s="16"/>
      <c r="H45" s="16"/>
    </row>
    <row r="46" spans="1:8" x14ac:dyDescent="0.25">
      <c r="A46" s="16"/>
      <c r="B46" s="44"/>
      <c r="C46" s="6"/>
      <c r="D46" s="42"/>
      <c r="E46" s="16"/>
      <c r="F46" s="16"/>
      <c r="G46" s="16"/>
      <c r="H46" s="16"/>
    </row>
    <row r="47" spans="1:8" x14ac:dyDescent="0.25">
      <c r="A47" s="16"/>
      <c r="B47" s="44"/>
      <c r="C47" s="6"/>
      <c r="D47" s="42"/>
      <c r="E47" s="16"/>
      <c r="F47" s="16"/>
      <c r="G47" s="16"/>
      <c r="H47" s="16"/>
    </row>
    <row r="48" spans="1:8" x14ac:dyDescent="0.25">
      <c r="A48" s="16"/>
      <c r="B48" s="44"/>
      <c r="C48" s="6"/>
      <c r="D48" s="42"/>
      <c r="E48" s="16"/>
      <c r="F48" s="16"/>
      <c r="G48" s="16"/>
      <c r="H48" s="16"/>
    </row>
    <row r="49" spans="1:8" x14ac:dyDescent="0.25">
      <c r="A49" s="16"/>
      <c r="B49" s="44"/>
      <c r="C49" s="6"/>
      <c r="D49" s="18"/>
      <c r="E49" s="16"/>
      <c r="F49" s="16"/>
      <c r="G49" s="16"/>
      <c r="H49" s="16"/>
    </row>
    <row r="50" spans="1:8" x14ac:dyDescent="0.25">
      <c r="A50" s="16"/>
      <c r="B50" s="44"/>
      <c r="C50" s="6"/>
      <c r="D50" s="18"/>
      <c r="E50" s="16"/>
      <c r="F50" s="16"/>
      <c r="G50" s="16"/>
      <c r="H50" s="16"/>
    </row>
    <row r="51" spans="1:8" x14ac:dyDescent="0.25">
      <c r="A51" s="16"/>
      <c r="B51" s="44"/>
      <c r="C51" s="6"/>
      <c r="D51" s="18"/>
      <c r="E51" s="16"/>
      <c r="F51" s="16"/>
      <c r="G51" s="16"/>
      <c r="H51" s="16"/>
    </row>
    <row r="52" spans="1:8" x14ac:dyDescent="0.25">
      <c r="A52" s="16"/>
      <c r="B52" s="44"/>
      <c r="C52" s="6"/>
      <c r="D52" s="18"/>
      <c r="E52" s="16"/>
      <c r="F52" s="16"/>
      <c r="G52" s="16"/>
      <c r="H52" s="16"/>
    </row>
    <row r="53" spans="1:8" x14ac:dyDescent="0.25">
      <c r="A53" s="16"/>
      <c r="B53" s="44"/>
      <c r="C53" s="6"/>
      <c r="D53" s="18"/>
      <c r="E53" s="16"/>
      <c r="F53" s="16"/>
      <c r="G53" s="16"/>
      <c r="H53" s="16"/>
    </row>
    <row r="54" spans="1:8" x14ac:dyDescent="0.25">
      <c r="A54" s="16"/>
      <c r="B54" s="44"/>
      <c r="C54" s="6"/>
      <c r="D54" s="18"/>
      <c r="E54" s="16"/>
      <c r="F54" s="16"/>
      <c r="G54" s="16"/>
      <c r="H54" s="16"/>
    </row>
    <row r="55" spans="1:8" x14ac:dyDescent="0.25">
      <c r="A55" s="16"/>
      <c r="B55" s="45"/>
      <c r="C55" s="18"/>
      <c r="D55" s="18"/>
      <c r="E55" s="16"/>
      <c r="F55" s="16"/>
      <c r="G55" s="16"/>
      <c r="H55" s="16"/>
    </row>
    <row r="56" spans="1:8" x14ac:dyDescent="0.25">
      <c r="A56" s="16"/>
      <c r="B56" s="43"/>
      <c r="C56" s="16"/>
      <c r="D56" s="16"/>
      <c r="E56" s="16"/>
      <c r="F56" s="16"/>
      <c r="G56" s="16"/>
      <c r="H56" s="16"/>
    </row>
    <row r="57" spans="1:8" x14ac:dyDescent="0.25">
      <c r="A57" s="16"/>
      <c r="B57" s="16"/>
      <c r="C57" s="16"/>
      <c r="D57" s="16"/>
      <c r="E57" s="16"/>
      <c r="F57" s="16"/>
      <c r="G57" s="16"/>
      <c r="H57" s="16"/>
    </row>
    <row r="58" spans="1:8" x14ac:dyDescent="0.25">
      <c r="A58" s="16"/>
      <c r="B58" s="16"/>
      <c r="C58" s="16"/>
      <c r="D58" s="16"/>
      <c r="E58" s="16"/>
      <c r="F58" s="16"/>
      <c r="G58" s="16"/>
      <c r="H58" s="16"/>
    </row>
    <row r="59" spans="1:8" x14ac:dyDescent="0.25">
      <c r="A59" s="16"/>
      <c r="B59" s="16"/>
      <c r="C59" s="16"/>
      <c r="D59" s="16"/>
      <c r="E59" s="16"/>
      <c r="F59" s="16"/>
      <c r="G59" s="16"/>
      <c r="H59" s="16"/>
    </row>
    <row r="60" spans="1:8" x14ac:dyDescent="0.25">
      <c r="A60" s="16"/>
      <c r="B60" s="16"/>
      <c r="C60" s="16"/>
      <c r="D60" s="16"/>
      <c r="E60" s="16"/>
      <c r="F60" s="16"/>
      <c r="G60" s="16"/>
      <c r="H60" s="16"/>
    </row>
    <row r="61" spans="1:8" x14ac:dyDescent="0.25">
      <c r="A61" s="16"/>
      <c r="B61" s="16"/>
      <c r="C61" s="16"/>
      <c r="D61" s="16"/>
      <c r="E61" s="16"/>
      <c r="F61" s="16"/>
      <c r="G61" s="16"/>
      <c r="H61" s="16"/>
    </row>
    <row r="62" spans="1:8" x14ac:dyDescent="0.25">
      <c r="A62" s="16"/>
      <c r="B62" s="16"/>
      <c r="C62" s="16"/>
      <c r="D62" s="16"/>
      <c r="E62" s="16"/>
      <c r="F62" s="16"/>
      <c r="G62" s="16"/>
      <c r="H62" s="16"/>
    </row>
    <row r="63" spans="1:8" x14ac:dyDescent="0.25">
      <c r="A63" s="16"/>
      <c r="B63" s="16"/>
      <c r="C63" s="16"/>
      <c r="D63" s="16"/>
      <c r="E63" s="16"/>
      <c r="F63" s="16"/>
      <c r="G63" s="16"/>
      <c r="H63" s="16"/>
    </row>
    <row r="64" spans="1:8" x14ac:dyDescent="0.25">
      <c r="A64" s="16"/>
      <c r="B64" s="16"/>
      <c r="C64" s="16"/>
      <c r="D64" s="16"/>
      <c r="E64" s="16"/>
      <c r="F64" s="16"/>
      <c r="G64" s="16"/>
      <c r="H64" s="16"/>
    </row>
    <row r="65" spans="1:8" x14ac:dyDescent="0.25">
      <c r="A65" s="16"/>
      <c r="B65" s="16"/>
      <c r="C65" s="16"/>
      <c r="D65" s="16"/>
      <c r="E65" s="16"/>
      <c r="F65" s="16"/>
      <c r="G65" s="16"/>
      <c r="H65" s="16"/>
    </row>
    <row r="66" spans="1:8" x14ac:dyDescent="0.25">
      <c r="A66" s="16"/>
      <c r="B66" s="16"/>
      <c r="C66" s="16"/>
      <c r="D66" s="16"/>
      <c r="E66" s="16"/>
      <c r="F66" s="16"/>
      <c r="G66" s="16"/>
      <c r="H66" s="16"/>
    </row>
    <row r="67" spans="1:8" x14ac:dyDescent="0.25">
      <c r="A67" s="16"/>
      <c r="B67" s="16"/>
      <c r="C67" s="16"/>
      <c r="D67" s="16"/>
      <c r="E67" s="16"/>
      <c r="F67" s="16"/>
      <c r="G67" s="16"/>
      <c r="H67" s="16"/>
    </row>
    <row r="68" spans="1:8" x14ac:dyDescent="0.25">
      <c r="A68" s="16"/>
      <c r="B68" s="16"/>
      <c r="C68" s="16"/>
      <c r="D68" s="16"/>
      <c r="E68" s="16"/>
      <c r="F68" s="16"/>
      <c r="G68" s="16"/>
      <c r="H68" s="16"/>
    </row>
    <row r="69" spans="1:8" x14ac:dyDescent="0.25">
      <c r="A69" s="16"/>
      <c r="B69" s="16"/>
      <c r="C69" s="16"/>
      <c r="D69" s="16"/>
      <c r="E69" s="16"/>
      <c r="F69" s="16"/>
      <c r="G69" s="16"/>
      <c r="H69" s="16"/>
    </row>
    <row r="70" spans="1:8" x14ac:dyDescent="0.25">
      <c r="A70" s="16"/>
      <c r="B70" s="16"/>
      <c r="C70" s="16"/>
      <c r="D70" s="16"/>
      <c r="E70" s="16"/>
      <c r="F70" s="16"/>
      <c r="G70" s="16"/>
      <c r="H70" s="16"/>
    </row>
    <row r="71" spans="1:8" x14ac:dyDescent="0.25">
      <c r="A71" s="16"/>
      <c r="B71" s="16"/>
      <c r="C71" s="16"/>
      <c r="D71" s="16"/>
      <c r="E71" s="16"/>
      <c r="F71" s="16"/>
      <c r="G71" s="16"/>
      <c r="H71" s="16"/>
    </row>
    <row r="72" spans="1:8" x14ac:dyDescent="0.25">
      <c r="A72" s="16"/>
      <c r="B72" s="16"/>
      <c r="C72" s="16"/>
      <c r="D72" s="16"/>
      <c r="E72" s="16"/>
      <c r="F72" s="16"/>
      <c r="G72" s="16"/>
      <c r="H72" s="16"/>
    </row>
    <row r="73" spans="1:8" x14ac:dyDescent="0.25">
      <c r="A73" s="16"/>
      <c r="B73" s="16"/>
      <c r="C73" s="16"/>
      <c r="D73" s="16"/>
      <c r="E73" s="16"/>
      <c r="F73" s="16"/>
      <c r="G73" s="16"/>
      <c r="H73" s="16"/>
    </row>
    <row r="74" spans="1:8" x14ac:dyDescent="0.25">
      <c r="A74" s="16"/>
      <c r="B74" s="16"/>
      <c r="C74" s="16"/>
      <c r="D74" s="16"/>
      <c r="E74" s="16"/>
      <c r="F74" s="16"/>
      <c r="G74" s="16"/>
      <c r="H74" s="16"/>
    </row>
    <row r="75" spans="1:8" x14ac:dyDescent="0.25">
      <c r="A75" s="16"/>
      <c r="B75" s="16"/>
      <c r="C75" s="16"/>
      <c r="D75" s="16"/>
      <c r="E75" s="16"/>
      <c r="F75" s="16"/>
      <c r="G75" s="16"/>
      <c r="H75" s="16"/>
    </row>
    <row r="76" spans="1:8" x14ac:dyDescent="0.25">
      <c r="A76" s="16"/>
      <c r="B76" s="16"/>
      <c r="C76" s="16"/>
      <c r="D76" s="16"/>
      <c r="E76" s="16"/>
      <c r="F76" s="16"/>
      <c r="G76" s="16"/>
      <c r="H76" s="16"/>
    </row>
    <row r="77" spans="1:8" x14ac:dyDescent="0.25">
      <c r="A77" s="16"/>
      <c r="B77" s="16"/>
      <c r="C77" s="16"/>
      <c r="D77" s="16"/>
      <c r="E77" s="16"/>
      <c r="F77" s="16"/>
      <c r="G77" s="16"/>
      <c r="H77" s="16"/>
    </row>
    <row r="78" spans="1:8" x14ac:dyDescent="0.25">
      <c r="A78" s="16"/>
      <c r="B78" s="16"/>
      <c r="C78" s="16"/>
      <c r="D78" s="16"/>
      <c r="E78" s="16"/>
      <c r="F78" s="16"/>
      <c r="G78" s="16"/>
      <c r="H78" s="16"/>
    </row>
    <row r="79" spans="1:8" x14ac:dyDescent="0.25">
      <c r="A79" s="16"/>
      <c r="B79" s="16"/>
      <c r="C79" s="16"/>
      <c r="D79" s="16"/>
      <c r="E79" s="16"/>
      <c r="F79" s="16"/>
      <c r="G79" s="16"/>
      <c r="H79" s="16"/>
    </row>
    <row r="80" spans="1:8" x14ac:dyDescent="0.25">
      <c r="A80" s="16"/>
      <c r="B80" s="16"/>
      <c r="C80" s="16"/>
      <c r="D80" s="16"/>
      <c r="E80" s="16"/>
      <c r="F80" s="16"/>
      <c r="G80" s="16"/>
      <c r="H80" s="16"/>
    </row>
    <row r="81" spans="1:8" x14ac:dyDescent="0.25">
      <c r="A81" s="16"/>
      <c r="B81" s="16"/>
      <c r="C81" s="16"/>
      <c r="D81" s="16"/>
      <c r="E81" s="16"/>
      <c r="F81" s="16"/>
      <c r="G81" s="16"/>
      <c r="H81" s="16"/>
    </row>
    <row r="82" spans="1:8" x14ac:dyDescent="0.25">
      <c r="A82" s="16"/>
      <c r="B82" s="16"/>
      <c r="C82" s="16"/>
      <c r="D82" s="16"/>
      <c r="E82" s="16"/>
      <c r="F82" s="16"/>
      <c r="G82" s="16"/>
      <c r="H82" s="16"/>
    </row>
    <row r="83" spans="1:8" x14ac:dyDescent="0.25">
      <c r="A83" s="16"/>
      <c r="B83" s="16"/>
      <c r="C83" s="16"/>
      <c r="D83" s="16"/>
      <c r="E83" s="16"/>
      <c r="F83" s="16"/>
      <c r="G83" s="16"/>
      <c r="H83" s="16"/>
    </row>
    <row r="84" spans="1:8" x14ac:dyDescent="0.25">
      <c r="A84" s="16"/>
      <c r="B84" s="16"/>
      <c r="C84" s="16"/>
      <c r="D84" s="16"/>
      <c r="E84" s="16"/>
      <c r="F84" s="16"/>
      <c r="G84" s="16"/>
      <c r="H84" s="16"/>
    </row>
    <row r="85" spans="1:8" x14ac:dyDescent="0.25">
      <c r="A85" s="16"/>
      <c r="B85" s="16"/>
      <c r="C85" s="16"/>
      <c r="D85" s="16"/>
      <c r="E85" s="16"/>
      <c r="F85" s="16"/>
      <c r="G85" s="16"/>
      <c r="H85" s="16"/>
    </row>
    <row r="86" spans="1:8" x14ac:dyDescent="0.25">
      <c r="A86" s="16"/>
      <c r="B86" s="16"/>
      <c r="C86" s="16"/>
      <c r="D86" s="16"/>
      <c r="E86" s="16"/>
      <c r="F86" s="16"/>
      <c r="G86" s="16"/>
      <c r="H86" s="16"/>
    </row>
    <row r="87" spans="1:8" x14ac:dyDescent="0.25">
      <c r="A87" s="16"/>
      <c r="B87" s="16"/>
      <c r="C87" s="16"/>
      <c r="D87" s="16"/>
      <c r="E87" s="16"/>
      <c r="F87" s="16"/>
      <c r="G87" s="16"/>
      <c r="H87" s="16"/>
    </row>
    <row r="88" spans="1:8" x14ac:dyDescent="0.25">
      <c r="A88" s="16"/>
      <c r="B88" s="16"/>
      <c r="C88" s="16"/>
      <c r="D88" s="16"/>
      <c r="E88" s="16"/>
      <c r="F88" s="16"/>
      <c r="G88" s="16"/>
      <c r="H88" s="16"/>
    </row>
    <row r="89" spans="1:8" x14ac:dyDescent="0.25">
      <c r="A89" s="16"/>
      <c r="B89" s="16"/>
      <c r="C89" s="16"/>
      <c r="D89" s="16"/>
      <c r="E89" s="16"/>
      <c r="F89" s="16"/>
      <c r="G89" s="16"/>
      <c r="H89" s="16"/>
    </row>
    <row r="90" spans="1:8" x14ac:dyDescent="0.25">
      <c r="A90" s="16"/>
      <c r="B90" s="16"/>
      <c r="C90" s="16"/>
      <c r="D90" s="16"/>
      <c r="E90" s="16"/>
      <c r="F90" s="16"/>
      <c r="G90" s="16"/>
      <c r="H90" s="16"/>
    </row>
    <row r="91" spans="1:8" x14ac:dyDescent="0.25">
      <c r="A91" s="16"/>
      <c r="B91" s="16"/>
      <c r="C91" s="16"/>
      <c r="D91" s="16"/>
      <c r="E91" s="16"/>
      <c r="F91" s="16"/>
      <c r="G91" s="16"/>
      <c r="H91" s="16"/>
    </row>
    <row r="92" spans="1:8" x14ac:dyDescent="0.25">
      <c r="A92" s="16"/>
      <c r="B92" s="16"/>
      <c r="C92" s="16"/>
      <c r="D92" s="16"/>
      <c r="E92" s="16"/>
      <c r="F92" s="16"/>
      <c r="G92" s="16"/>
      <c r="H92" s="16"/>
    </row>
    <row r="93" spans="1:8" x14ac:dyDescent="0.25">
      <c r="A93" s="16"/>
      <c r="B93" s="16"/>
      <c r="C93" s="16"/>
      <c r="D93" s="16"/>
      <c r="E93" s="16"/>
      <c r="F93" s="16"/>
      <c r="G93" s="16"/>
      <c r="H93" s="16"/>
    </row>
    <row r="94" spans="1:8" x14ac:dyDescent="0.25">
      <c r="A94" s="16"/>
      <c r="B94" s="16"/>
      <c r="C94" s="16"/>
      <c r="D94" s="16"/>
      <c r="E94" s="16"/>
      <c r="F94" s="16"/>
      <c r="G94" s="16"/>
      <c r="H94" s="16"/>
    </row>
    <row r="95" spans="1:8" x14ac:dyDescent="0.25">
      <c r="A95" s="16"/>
      <c r="B95" s="16"/>
      <c r="C95" s="16"/>
      <c r="D95" s="16"/>
      <c r="E95" s="16"/>
      <c r="F95" s="16"/>
      <c r="G95" s="16"/>
      <c r="H95" s="16"/>
    </row>
    <row r="96" spans="1:8" x14ac:dyDescent="0.25">
      <c r="A96" s="16"/>
      <c r="B96" s="16"/>
      <c r="C96" s="16"/>
      <c r="D96" s="16"/>
      <c r="E96" s="16"/>
      <c r="F96" s="16"/>
      <c r="G96" s="16"/>
      <c r="H96" s="16"/>
    </row>
    <row r="97" spans="1:8" x14ac:dyDescent="0.25">
      <c r="A97" s="16"/>
      <c r="B97" s="16"/>
      <c r="C97" s="16"/>
      <c r="D97" s="16"/>
      <c r="E97" s="16"/>
      <c r="F97" s="16"/>
      <c r="G97" s="16"/>
      <c r="H97" s="16"/>
    </row>
    <row r="98" spans="1:8" x14ac:dyDescent="0.25">
      <c r="A98" s="16"/>
      <c r="B98" s="16"/>
      <c r="C98" s="16"/>
      <c r="D98" s="16"/>
      <c r="E98" s="16"/>
      <c r="F98" s="16"/>
      <c r="G98" s="16"/>
      <c r="H98" s="16"/>
    </row>
    <row r="99" spans="1:8" x14ac:dyDescent="0.25">
      <c r="A99" s="16"/>
      <c r="B99" s="16"/>
      <c r="C99" s="16"/>
      <c r="D99" s="16"/>
      <c r="E99" s="16"/>
      <c r="F99" s="16"/>
      <c r="G99" s="16"/>
      <c r="H99" s="16"/>
    </row>
    <row r="100" spans="1:8" x14ac:dyDescent="0.25">
      <c r="A100" s="16"/>
      <c r="B100" s="16"/>
      <c r="C100" s="16"/>
      <c r="D100" s="16"/>
      <c r="E100" s="16"/>
      <c r="F100" s="16"/>
      <c r="G100" s="16"/>
      <c r="H100" s="16"/>
    </row>
    <row r="101" spans="1:8" x14ac:dyDescent="0.25">
      <c r="A101" s="16"/>
      <c r="B101" s="16"/>
      <c r="C101" s="16"/>
      <c r="D101" s="16"/>
      <c r="E101" s="16"/>
      <c r="F101" s="16"/>
      <c r="G101" s="16"/>
      <c r="H101" s="16"/>
    </row>
    <row r="102" spans="1:8" x14ac:dyDescent="0.25">
      <c r="A102" s="16"/>
      <c r="B102" s="16"/>
      <c r="C102" s="16"/>
      <c r="D102" s="16"/>
      <c r="E102" s="16"/>
      <c r="F102" s="16"/>
      <c r="G102" s="16"/>
      <c r="H102" s="16"/>
    </row>
    <row r="103" spans="1:8" x14ac:dyDescent="0.25">
      <c r="A103" s="16"/>
      <c r="B103" s="16"/>
      <c r="C103" s="16"/>
      <c r="D103" s="16"/>
      <c r="E103" s="16"/>
      <c r="F103" s="16"/>
      <c r="G103" s="16"/>
      <c r="H103" s="16"/>
    </row>
    <row r="104" spans="1:8" x14ac:dyDescent="0.25">
      <c r="A104" s="16"/>
      <c r="B104" s="16"/>
      <c r="C104" s="16"/>
      <c r="D104" s="16"/>
      <c r="E104" s="16"/>
      <c r="F104" s="16"/>
      <c r="G104" s="16"/>
      <c r="H104" s="16"/>
    </row>
    <row r="105" spans="1:8" x14ac:dyDescent="0.25">
      <c r="A105" s="16"/>
      <c r="B105" s="16"/>
      <c r="C105" s="16"/>
      <c r="D105" s="16"/>
      <c r="E105" s="16"/>
      <c r="F105" s="16"/>
      <c r="G105" s="16"/>
      <c r="H105" s="16"/>
    </row>
    <row r="106" spans="1:8" x14ac:dyDescent="0.25">
      <c r="A106" s="16"/>
      <c r="B106" s="16"/>
      <c r="C106" s="16"/>
      <c r="D106" s="16"/>
      <c r="E106" s="16"/>
      <c r="F106" s="16"/>
      <c r="G106" s="16"/>
      <c r="H106" s="16"/>
    </row>
    <row r="107" spans="1:8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x14ac:dyDescent="0.25">
      <c r="A108" s="16"/>
      <c r="B108" s="16"/>
      <c r="C108" s="16"/>
      <c r="D108" s="16"/>
      <c r="E108" s="16"/>
      <c r="F108" s="16"/>
      <c r="G108" s="16"/>
      <c r="H108" s="16"/>
    </row>
    <row r="109" spans="1:8" x14ac:dyDescent="0.25">
      <c r="A109" s="16"/>
      <c r="B109" s="16"/>
      <c r="C109" s="16"/>
      <c r="D109" s="16"/>
      <c r="E109" s="16"/>
      <c r="F109" s="16"/>
      <c r="G109" s="16"/>
      <c r="H109" s="16"/>
    </row>
    <row r="110" spans="1:8" x14ac:dyDescent="0.25">
      <c r="A110" s="16"/>
      <c r="B110" s="16"/>
      <c r="C110" s="16"/>
      <c r="D110" s="16"/>
      <c r="E110" s="16"/>
      <c r="F110" s="16"/>
      <c r="G110" s="16"/>
      <c r="H110" s="16"/>
    </row>
    <row r="111" spans="1:8" x14ac:dyDescent="0.25">
      <c r="A111" s="16"/>
      <c r="B111" s="16"/>
      <c r="C111" s="16"/>
      <c r="D111" s="16"/>
      <c r="E111" s="16"/>
      <c r="F111" s="16"/>
      <c r="G111" s="16"/>
      <c r="H111" s="16"/>
    </row>
    <row r="112" spans="1:8" x14ac:dyDescent="0.25">
      <c r="A112" s="16"/>
      <c r="B112" s="16"/>
      <c r="C112" s="16"/>
      <c r="D112" s="16"/>
      <c r="E112" s="16"/>
      <c r="F112" s="16"/>
      <c r="G112" s="16"/>
      <c r="H112" s="16"/>
    </row>
    <row r="113" spans="1:8" x14ac:dyDescent="0.25">
      <c r="A113" s="16"/>
      <c r="B113" s="16"/>
      <c r="C113" s="16"/>
      <c r="D113" s="16"/>
      <c r="E113" s="16"/>
      <c r="F113" s="16"/>
      <c r="G113" s="16"/>
      <c r="H113" s="16"/>
    </row>
    <row r="114" spans="1:8" x14ac:dyDescent="0.25">
      <c r="A114" s="16"/>
      <c r="B114" s="16"/>
      <c r="C114" s="16"/>
      <c r="D114" s="16"/>
      <c r="E114" s="16"/>
      <c r="F114" s="16"/>
      <c r="G114" s="16"/>
      <c r="H114" s="16"/>
    </row>
    <row r="115" spans="1:8" x14ac:dyDescent="0.25">
      <c r="A115" s="16"/>
      <c r="B115" s="16"/>
      <c r="C115" s="16"/>
      <c r="D115" s="16"/>
      <c r="E115" s="16"/>
      <c r="F115" s="16"/>
      <c r="G115" s="16"/>
      <c r="H115" s="16"/>
    </row>
    <row r="116" spans="1:8" x14ac:dyDescent="0.25">
      <c r="A116" s="16"/>
      <c r="B116" s="16"/>
      <c r="C116" s="16"/>
      <c r="D116" s="16"/>
      <c r="E116" s="16"/>
      <c r="F116" s="16"/>
      <c r="G116" s="16"/>
      <c r="H116" s="16"/>
    </row>
    <row r="117" spans="1:8" x14ac:dyDescent="0.25">
      <c r="A117" s="16"/>
      <c r="B117" s="16"/>
      <c r="C117" s="16"/>
      <c r="D117" s="16"/>
      <c r="E117" s="16"/>
      <c r="F117" s="16"/>
      <c r="G117" s="16"/>
      <c r="H117" s="16"/>
    </row>
    <row r="118" spans="1:8" x14ac:dyDescent="0.25">
      <c r="A118" s="16"/>
      <c r="B118" s="16"/>
      <c r="C118" s="16"/>
      <c r="D118" s="16"/>
      <c r="E118" s="16"/>
      <c r="F118" s="16"/>
      <c r="G118" s="16"/>
      <c r="H118" s="16"/>
    </row>
    <row r="119" spans="1:8" x14ac:dyDescent="0.25">
      <c r="A119" s="16"/>
      <c r="B119" s="16"/>
      <c r="C119" s="16"/>
      <c r="D119" s="16"/>
      <c r="E119" s="16"/>
      <c r="F119" s="16"/>
      <c r="G119" s="16"/>
      <c r="H119" s="16"/>
    </row>
    <row r="120" spans="1:8" x14ac:dyDescent="0.25">
      <c r="A120" s="16"/>
      <c r="B120" s="16"/>
      <c r="C120" s="16"/>
      <c r="D120" s="16"/>
      <c r="E120" s="16"/>
      <c r="F120" s="16"/>
      <c r="G120" s="16"/>
      <c r="H120" s="16"/>
    </row>
    <row r="121" spans="1:8" x14ac:dyDescent="0.25">
      <c r="A121" s="16"/>
      <c r="B121" s="16"/>
      <c r="C121" s="16"/>
      <c r="D121" s="16"/>
      <c r="E121" s="16"/>
      <c r="F121" s="16"/>
      <c r="G121" s="16"/>
      <c r="H121" s="16"/>
    </row>
    <row r="122" spans="1:8" x14ac:dyDescent="0.25">
      <c r="A122" s="16"/>
      <c r="B122" s="16"/>
      <c r="C122" s="16"/>
      <c r="D122" s="16"/>
      <c r="E122" s="16"/>
      <c r="F122" s="16"/>
      <c r="G122" s="16"/>
      <c r="H122" s="16"/>
    </row>
    <row r="123" spans="1:8" x14ac:dyDescent="0.25">
      <c r="A123" s="16"/>
      <c r="B123" s="16"/>
      <c r="C123" s="16"/>
      <c r="D123" s="16"/>
      <c r="E123" s="16"/>
      <c r="F123" s="16"/>
      <c r="G123" s="16"/>
      <c r="H123" s="16"/>
    </row>
    <row r="124" spans="1:8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x14ac:dyDescent="0.25">
      <c r="A125" s="16"/>
      <c r="B125" s="16"/>
      <c r="C125" s="16"/>
      <c r="D125" s="16"/>
      <c r="E125" s="16"/>
      <c r="F125" s="16"/>
      <c r="G125" s="16"/>
      <c r="H125" s="16"/>
    </row>
    <row r="126" spans="1:8" x14ac:dyDescent="0.25">
      <c r="A126" s="16"/>
      <c r="B126" s="16"/>
      <c r="C126" s="16"/>
      <c r="D126" s="16"/>
      <c r="E126" s="16"/>
      <c r="F126" s="16"/>
      <c r="G126" s="16"/>
      <c r="H126" s="16"/>
    </row>
    <row r="127" spans="1:8" x14ac:dyDescent="0.25">
      <c r="A127" s="16"/>
      <c r="B127" s="16"/>
      <c r="C127" s="16"/>
      <c r="D127" s="16"/>
      <c r="E127" s="16"/>
      <c r="F127" s="16"/>
      <c r="G127" s="16"/>
      <c r="H127" s="16"/>
    </row>
    <row r="128" spans="1:8" x14ac:dyDescent="0.25">
      <c r="A128" s="16"/>
      <c r="B128" s="16"/>
      <c r="C128" s="16"/>
      <c r="D128" s="16"/>
      <c r="E128" s="16"/>
      <c r="F128" s="16"/>
      <c r="G128" s="16"/>
      <c r="H128" s="16"/>
    </row>
    <row r="129" spans="1:8" x14ac:dyDescent="0.25">
      <c r="A129" s="16"/>
      <c r="B129" s="16"/>
      <c r="C129" s="16"/>
      <c r="D129" s="16"/>
      <c r="E129" s="16"/>
      <c r="F129" s="16"/>
      <c r="G129" s="16"/>
      <c r="H129" s="16"/>
    </row>
    <row r="130" spans="1:8" x14ac:dyDescent="0.25">
      <c r="A130" s="16"/>
      <c r="B130" s="16"/>
      <c r="C130" s="16"/>
      <c r="D130" s="16"/>
      <c r="E130" s="16"/>
      <c r="F130" s="16"/>
      <c r="G130" s="16"/>
      <c r="H130" s="16"/>
    </row>
    <row r="131" spans="1:8" x14ac:dyDescent="0.25">
      <c r="A131" s="16"/>
      <c r="B131" s="16"/>
      <c r="C131" s="16"/>
      <c r="D131" s="16"/>
      <c r="E131" s="16"/>
      <c r="F131" s="16"/>
      <c r="G131" s="16"/>
      <c r="H131" s="16"/>
    </row>
    <row r="132" spans="1:8" x14ac:dyDescent="0.25">
      <c r="A132" s="16"/>
      <c r="B132" s="16"/>
      <c r="C132" s="16"/>
      <c r="D132" s="16"/>
      <c r="E132" s="16"/>
      <c r="F132" s="16"/>
      <c r="G132" s="16"/>
      <c r="H132" s="16"/>
    </row>
    <row r="133" spans="1:8" x14ac:dyDescent="0.25">
      <c r="A133" s="16"/>
      <c r="B133" s="16"/>
      <c r="C133" s="16"/>
      <c r="D133" s="16"/>
      <c r="E133" s="16"/>
      <c r="F133" s="16"/>
      <c r="G133" s="16"/>
      <c r="H133" s="16"/>
    </row>
    <row r="134" spans="1:8" x14ac:dyDescent="0.25">
      <c r="A134" s="16"/>
      <c r="B134" s="16"/>
      <c r="C134" s="16"/>
      <c r="D134" s="16"/>
      <c r="E134" s="16"/>
      <c r="F134" s="16"/>
      <c r="G134" s="16"/>
      <c r="H134" s="16"/>
    </row>
    <row r="135" spans="1:8" x14ac:dyDescent="0.25">
      <c r="A135" s="16"/>
      <c r="B135" s="16"/>
      <c r="C135" s="16"/>
      <c r="D135" s="16"/>
      <c r="E135" s="16"/>
      <c r="F135" s="16"/>
      <c r="G135" s="16"/>
      <c r="H135" s="16"/>
    </row>
    <row r="136" spans="1:8" x14ac:dyDescent="0.25">
      <c r="A136" s="16"/>
      <c r="B136" s="16"/>
      <c r="C136" s="16"/>
      <c r="D136" s="16"/>
      <c r="E136" s="16"/>
      <c r="F136" s="16"/>
      <c r="G136" s="16"/>
      <c r="H136" s="16"/>
    </row>
    <row r="137" spans="1:8" x14ac:dyDescent="0.25">
      <c r="A137" s="16"/>
      <c r="B137" s="16"/>
      <c r="C137" s="16"/>
      <c r="D137" s="16"/>
      <c r="E137" s="16"/>
      <c r="F137" s="16"/>
      <c r="G137" s="16"/>
      <c r="H137" s="16"/>
    </row>
    <row r="138" spans="1:8" x14ac:dyDescent="0.25">
      <c r="A138" s="16"/>
      <c r="B138" s="16"/>
      <c r="C138" s="16"/>
      <c r="D138" s="16"/>
      <c r="E138" s="16"/>
      <c r="F138" s="16"/>
      <c r="G138" s="16"/>
      <c r="H138" s="16"/>
    </row>
    <row r="139" spans="1:8" x14ac:dyDescent="0.25">
      <c r="A139" s="16"/>
      <c r="B139" s="16"/>
      <c r="C139" s="16"/>
      <c r="D139" s="16"/>
      <c r="E139" s="16"/>
      <c r="F139" s="16"/>
      <c r="G139" s="16"/>
      <c r="H139" s="16"/>
    </row>
    <row r="140" spans="1:8" x14ac:dyDescent="0.25">
      <c r="A140" s="16"/>
      <c r="B140" s="16"/>
      <c r="C140" s="16"/>
      <c r="D140" s="16"/>
      <c r="E140" s="16"/>
      <c r="F140" s="16"/>
      <c r="G140" s="16"/>
      <c r="H140" s="16"/>
    </row>
    <row r="141" spans="1:8" x14ac:dyDescent="0.25">
      <c r="A141" s="16"/>
      <c r="B141" s="16"/>
      <c r="C141" s="16"/>
      <c r="D141" s="16"/>
      <c r="E141" s="16"/>
      <c r="F141" s="16"/>
      <c r="G141" s="16"/>
      <c r="H141" s="16"/>
    </row>
    <row r="142" spans="1:8" x14ac:dyDescent="0.25">
      <c r="A142" s="16"/>
      <c r="B142" s="16"/>
      <c r="C142" s="16"/>
      <c r="D142" s="16"/>
      <c r="E142" s="16"/>
      <c r="F142" s="16"/>
      <c r="G142" s="16"/>
      <c r="H142" s="16"/>
    </row>
    <row r="143" spans="1:8" x14ac:dyDescent="0.25">
      <c r="A143" s="16"/>
      <c r="B143" s="16"/>
      <c r="C143" s="16"/>
      <c r="D143" s="16"/>
      <c r="E143" s="16"/>
      <c r="F143" s="16"/>
      <c r="G143" s="16"/>
      <c r="H143" s="16"/>
    </row>
    <row r="144" spans="1:8" x14ac:dyDescent="0.25">
      <c r="A144" s="16"/>
      <c r="B144" s="16"/>
      <c r="C144" s="16"/>
      <c r="D144" s="16"/>
      <c r="E144" s="16"/>
      <c r="F144" s="16"/>
      <c r="G144" s="16"/>
      <c r="H144" s="16"/>
    </row>
    <row r="145" spans="1:8" x14ac:dyDescent="0.25">
      <c r="A145" s="16"/>
      <c r="B145" s="16"/>
      <c r="C145" s="16"/>
      <c r="D145" s="16"/>
      <c r="E145" s="16"/>
      <c r="F145" s="16"/>
      <c r="G145" s="16"/>
      <c r="H145" s="16"/>
    </row>
    <row r="146" spans="1:8" x14ac:dyDescent="0.25">
      <c r="A146" s="16"/>
      <c r="B146" s="16"/>
      <c r="C146" s="16"/>
      <c r="D146" s="16"/>
      <c r="E146" s="16"/>
      <c r="F146" s="16"/>
      <c r="G146" s="16"/>
      <c r="H146" s="16"/>
    </row>
    <row r="147" spans="1:8" x14ac:dyDescent="0.25">
      <c r="A147" s="16"/>
      <c r="B147" s="16"/>
      <c r="C147" s="16"/>
      <c r="D147" s="16"/>
      <c r="E147" s="16"/>
      <c r="F147" s="16"/>
      <c r="G147" s="16"/>
      <c r="H147" s="16"/>
    </row>
    <row r="148" spans="1:8" x14ac:dyDescent="0.25">
      <c r="A148" s="16"/>
      <c r="B148" s="16"/>
      <c r="C148" s="16"/>
      <c r="D148" s="16"/>
      <c r="E148" s="16"/>
      <c r="F148" s="16"/>
      <c r="G148" s="16"/>
      <c r="H148" s="16"/>
    </row>
    <row r="149" spans="1:8" x14ac:dyDescent="0.25">
      <c r="A149" s="16"/>
      <c r="B149" s="16"/>
      <c r="C149" s="16"/>
      <c r="D149" s="16"/>
      <c r="E149" s="16"/>
      <c r="F149" s="16"/>
      <c r="G149" s="16"/>
      <c r="H149" s="16"/>
    </row>
    <row r="150" spans="1:8" x14ac:dyDescent="0.25">
      <c r="A150" s="16"/>
      <c r="B150" s="16"/>
      <c r="C150" s="16"/>
      <c r="D150" s="16"/>
      <c r="E150" s="16"/>
      <c r="F150" s="16"/>
      <c r="G150" s="16"/>
      <c r="H150" s="16"/>
    </row>
    <row r="151" spans="1:8" x14ac:dyDescent="0.25">
      <c r="A151" s="16"/>
      <c r="B151" s="16"/>
      <c r="C151" s="16"/>
      <c r="D151" s="16"/>
      <c r="E151" s="16"/>
      <c r="F151" s="16"/>
      <c r="G151" s="16"/>
      <c r="H151" s="16"/>
    </row>
    <row r="152" spans="1:8" x14ac:dyDescent="0.25">
      <c r="A152" s="16"/>
      <c r="B152" s="16"/>
      <c r="C152" s="16"/>
      <c r="D152" s="16"/>
      <c r="E152" s="16"/>
      <c r="F152" s="16"/>
      <c r="G152" s="16"/>
      <c r="H152" s="16"/>
    </row>
    <row r="153" spans="1:8" x14ac:dyDescent="0.25">
      <c r="A153" s="16"/>
      <c r="B153" s="16"/>
      <c r="C153" s="16"/>
      <c r="D153" s="16"/>
      <c r="E153" s="16"/>
      <c r="F153" s="16"/>
      <c r="G153" s="16"/>
      <c r="H153" s="16"/>
    </row>
    <row r="154" spans="1:8" x14ac:dyDescent="0.25">
      <c r="A154" s="16"/>
      <c r="B154" s="16"/>
      <c r="C154" s="16"/>
      <c r="D154" s="16"/>
      <c r="E154" s="16"/>
      <c r="F154" s="16"/>
      <c r="G154" s="16"/>
      <c r="H154" s="16"/>
    </row>
    <row r="155" spans="1:8" x14ac:dyDescent="0.25">
      <c r="A155" s="16"/>
      <c r="B155" s="16"/>
      <c r="C155" s="16"/>
      <c r="D155" s="16"/>
      <c r="E155" s="16"/>
      <c r="F155" s="16"/>
      <c r="G155" s="16"/>
      <c r="H155" s="16"/>
    </row>
    <row r="156" spans="1:8" x14ac:dyDescent="0.25">
      <c r="A156" s="16"/>
      <c r="B156" s="16"/>
      <c r="C156" s="16"/>
      <c r="D156" s="16"/>
      <c r="E156" s="16"/>
      <c r="F156" s="16"/>
      <c r="G156" s="16"/>
      <c r="H156" s="16"/>
    </row>
    <row r="157" spans="1:8" x14ac:dyDescent="0.25">
      <c r="A157" s="16"/>
      <c r="B157" s="16"/>
      <c r="C157" s="16"/>
      <c r="D157" s="16"/>
      <c r="E157" s="16"/>
      <c r="F157" s="16"/>
      <c r="G157" s="16"/>
      <c r="H157" s="16"/>
    </row>
    <row r="158" spans="1:8" x14ac:dyDescent="0.25">
      <c r="A158" s="16"/>
      <c r="B158" s="16"/>
      <c r="C158" s="16"/>
      <c r="D158" s="16"/>
      <c r="E158" s="16"/>
      <c r="F158" s="16"/>
      <c r="G158" s="16"/>
      <c r="H158" s="16"/>
    </row>
    <row r="159" spans="1:8" x14ac:dyDescent="0.25">
      <c r="A159" s="16"/>
      <c r="B159" s="16"/>
      <c r="C159" s="16"/>
      <c r="D159" s="16"/>
      <c r="E159" s="16"/>
      <c r="F159" s="16"/>
      <c r="G159" s="16"/>
      <c r="H159" s="16"/>
    </row>
    <row r="160" spans="1:8" x14ac:dyDescent="0.25">
      <c r="A160" s="16"/>
      <c r="B160" s="16"/>
      <c r="C160" s="16"/>
      <c r="D160" s="16"/>
      <c r="E160" s="16"/>
      <c r="F160" s="16"/>
      <c r="G160" s="16"/>
      <c r="H160" s="16"/>
    </row>
    <row r="161" spans="1:8" x14ac:dyDescent="0.25">
      <c r="A161" s="16"/>
      <c r="B161" s="16"/>
      <c r="C161" s="16"/>
      <c r="D161" s="16"/>
      <c r="E161" s="16"/>
      <c r="F161" s="16"/>
      <c r="G161" s="16"/>
      <c r="H161" s="16"/>
    </row>
    <row r="162" spans="1:8" x14ac:dyDescent="0.25">
      <c r="A162" s="16"/>
      <c r="B162" s="16"/>
      <c r="C162" s="16"/>
      <c r="D162" s="16"/>
      <c r="E162" s="16"/>
      <c r="F162" s="16"/>
      <c r="G162" s="16"/>
      <c r="H162" s="16"/>
    </row>
    <row r="163" spans="1:8" x14ac:dyDescent="0.25">
      <c r="A163" s="16"/>
      <c r="B163" s="16"/>
      <c r="C163" s="16"/>
      <c r="D163" s="16"/>
      <c r="E163" s="16"/>
      <c r="F163" s="16"/>
      <c r="G163" s="16"/>
      <c r="H163" s="16"/>
    </row>
    <row r="164" spans="1:8" x14ac:dyDescent="0.25">
      <c r="A164" s="16"/>
      <c r="B164" s="16"/>
      <c r="C164" s="16"/>
      <c r="D164" s="16"/>
      <c r="E164" s="16"/>
      <c r="F164" s="16"/>
      <c r="G164" s="16"/>
      <c r="H164" s="16"/>
    </row>
    <row r="165" spans="1:8" x14ac:dyDescent="0.25">
      <c r="A165" s="16"/>
      <c r="B165" s="16"/>
      <c r="C165" s="16"/>
      <c r="D165" s="16"/>
      <c r="E165" s="16"/>
      <c r="F165" s="16"/>
      <c r="G165" s="16"/>
      <c r="H165" s="16"/>
    </row>
    <row r="166" spans="1:8" x14ac:dyDescent="0.25">
      <c r="A166" s="16"/>
      <c r="B166" s="16"/>
      <c r="C166" s="16"/>
      <c r="D166" s="16"/>
      <c r="E166" s="16"/>
      <c r="F166" s="16"/>
      <c r="G166" s="16"/>
      <c r="H166" s="16"/>
    </row>
    <row r="167" spans="1:8" x14ac:dyDescent="0.25">
      <c r="A167" s="16"/>
      <c r="B167" s="16"/>
      <c r="C167" s="16"/>
      <c r="D167" s="16"/>
      <c r="E167" s="16"/>
      <c r="F167" s="16"/>
      <c r="G167" s="16"/>
      <c r="H167" s="16"/>
    </row>
    <row r="168" spans="1:8" x14ac:dyDescent="0.25">
      <c r="A168" s="16"/>
      <c r="B168" s="16"/>
      <c r="C168" s="16"/>
      <c r="D168" s="16"/>
      <c r="E168" s="16"/>
      <c r="F168" s="16"/>
      <c r="G168" s="16"/>
      <c r="H168" s="16"/>
    </row>
    <row r="169" spans="1:8" x14ac:dyDescent="0.25">
      <c r="A169" s="16"/>
      <c r="B169" s="16"/>
      <c r="C169" s="16"/>
      <c r="D169" s="16"/>
      <c r="E169" s="16"/>
      <c r="F169" s="16"/>
      <c r="G169" s="16"/>
      <c r="H169" s="16"/>
    </row>
    <row r="170" spans="1:8" x14ac:dyDescent="0.25">
      <c r="A170" s="16"/>
      <c r="B170" s="16"/>
      <c r="C170" s="16"/>
      <c r="D170" s="16"/>
      <c r="E170" s="16"/>
      <c r="F170" s="16"/>
      <c r="G170" s="16"/>
      <c r="H170" s="16"/>
    </row>
    <row r="171" spans="1:8" x14ac:dyDescent="0.25">
      <c r="A171" s="16"/>
      <c r="B171" s="16"/>
      <c r="C171" s="16"/>
      <c r="D171" s="16"/>
      <c r="E171" s="16"/>
      <c r="F171" s="16"/>
      <c r="G171" s="16"/>
      <c r="H171" s="16"/>
    </row>
    <row r="172" spans="1:8" x14ac:dyDescent="0.25">
      <c r="A172" s="16"/>
      <c r="B172" s="16"/>
      <c r="C172" s="16"/>
      <c r="D172" s="16"/>
      <c r="E172" s="16"/>
      <c r="F172" s="16"/>
      <c r="G172" s="16"/>
      <c r="H172" s="16"/>
    </row>
    <row r="173" spans="1:8" x14ac:dyDescent="0.25">
      <c r="A173" s="16"/>
      <c r="B173" s="16"/>
      <c r="C173" s="16"/>
      <c r="D173" s="16"/>
      <c r="E173" s="16"/>
      <c r="F173" s="16"/>
      <c r="G173" s="16"/>
      <c r="H173" s="16"/>
    </row>
    <row r="174" spans="1:8" x14ac:dyDescent="0.25">
      <c r="A174" s="16"/>
      <c r="B174" s="16"/>
      <c r="C174" s="16"/>
      <c r="D174" s="16"/>
      <c r="E174" s="16"/>
      <c r="F174" s="16"/>
      <c r="G174" s="16"/>
      <c r="H174" s="16"/>
    </row>
    <row r="175" spans="1:8" x14ac:dyDescent="0.25">
      <c r="A175" s="16"/>
      <c r="B175" s="16"/>
      <c r="C175" s="16"/>
      <c r="D175" s="16"/>
      <c r="E175" s="16"/>
      <c r="F175" s="16"/>
      <c r="G175" s="16"/>
      <c r="H175" s="16"/>
    </row>
    <row r="176" spans="1:8" x14ac:dyDescent="0.25">
      <c r="A176" s="16"/>
      <c r="B176" s="16"/>
      <c r="C176" s="16"/>
      <c r="D176" s="16"/>
      <c r="E176" s="16"/>
      <c r="F176" s="16"/>
      <c r="G176" s="16"/>
      <c r="H176" s="16"/>
    </row>
    <row r="177" spans="1:8" x14ac:dyDescent="0.25">
      <c r="A177" s="16"/>
      <c r="B177" s="16"/>
      <c r="C177" s="16"/>
      <c r="D177" s="16"/>
      <c r="E177" s="16"/>
      <c r="F177" s="16"/>
      <c r="G177" s="16"/>
      <c r="H177" s="16"/>
    </row>
    <row r="178" spans="1:8" x14ac:dyDescent="0.25">
      <c r="A178" s="16"/>
      <c r="B178" s="16"/>
      <c r="C178" s="16"/>
      <c r="D178" s="16"/>
      <c r="E178" s="16"/>
      <c r="F178" s="16"/>
      <c r="G178" s="16"/>
      <c r="H178" s="16"/>
    </row>
    <row r="179" spans="1:8" x14ac:dyDescent="0.25">
      <c r="A179" s="16"/>
      <c r="B179" s="16"/>
      <c r="C179" s="16"/>
      <c r="D179" s="16"/>
      <c r="E179" s="16"/>
      <c r="F179" s="16"/>
      <c r="G179" s="16"/>
      <c r="H179" s="16"/>
    </row>
    <row r="180" spans="1:8" x14ac:dyDescent="0.25">
      <c r="A180" s="16"/>
      <c r="B180" s="16"/>
      <c r="C180" s="16"/>
      <c r="D180" s="16"/>
      <c r="E180" s="16"/>
      <c r="F180" s="16"/>
      <c r="G180" s="16"/>
      <c r="H180" s="16"/>
    </row>
    <row r="181" spans="1:8" x14ac:dyDescent="0.25">
      <c r="A181" s="16"/>
      <c r="B181" s="16"/>
      <c r="C181" s="16"/>
      <c r="D181" s="16"/>
      <c r="E181" s="16"/>
      <c r="F181" s="16"/>
      <c r="G181" s="16"/>
      <c r="H181" s="16"/>
    </row>
    <row r="182" spans="1:8" x14ac:dyDescent="0.25">
      <c r="A182" s="16"/>
      <c r="B182" s="16"/>
      <c r="C182" s="16"/>
      <c r="D182" s="16"/>
      <c r="E182" s="16"/>
      <c r="F182" s="16"/>
      <c r="G182" s="16"/>
      <c r="H182" s="16"/>
    </row>
    <row r="183" spans="1:8" x14ac:dyDescent="0.25">
      <c r="A183" s="16"/>
      <c r="B183" s="16"/>
      <c r="C183" s="16"/>
      <c r="D183" s="16"/>
      <c r="E183" s="16"/>
      <c r="F183" s="16"/>
      <c r="G183" s="16"/>
      <c r="H183" s="16"/>
    </row>
    <row r="184" spans="1:8" x14ac:dyDescent="0.25">
      <c r="A184" s="16"/>
      <c r="B184" s="16"/>
      <c r="C184" s="16"/>
      <c r="D184" s="16"/>
      <c r="E184" s="16"/>
      <c r="F184" s="16"/>
      <c r="G184" s="16"/>
      <c r="H184" s="16"/>
    </row>
    <row r="185" spans="1:8" x14ac:dyDescent="0.25">
      <c r="A185" s="16"/>
      <c r="B185" s="16"/>
      <c r="C185" s="16"/>
      <c r="D185" s="16"/>
      <c r="E185" s="16"/>
      <c r="F185" s="16"/>
      <c r="G185" s="16"/>
      <c r="H185" s="16"/>
    </row>
    <row r="186" spans="1:8" x14ac:dyDescent="0.25">
      <c r="A186" s="16"/>
      <c r="B186" s="16"/>
      <c r="C186" s="16"/>
      <c r="D186" s="16"/>
      <c r="E186" s="16"/>
      <c r="F186" s="16"/>
      <c r="G186" s="16"/>
      <c r="H186" s="16"/>
    </row>
    <row r="187" spans="1:8" x14ac:dyDescent="0.25">
      <c r="A187" s="16"/>
      <c r="B187" s="16"/>
      <c r="C187" s="16"/>
      <c r="D187" s="16"/>
      <c r="E187" s="16"/>
      <c r="F187" s="16"/>
      <c r="G187" s="16"/>
      <c r="H187" s="16"/>
    </row>
    <row r="188" spans="1:8" x14ac:dyDescent="0.25">
      <c r="A188" s="16"/>
      <c r="B188" s="16"/>
      <c r="C188" s="16"/>
      <c r="D188" s="16"/>
      <c r="E188" s="16"/>
      <c r="F188" s="16"/>
      <c r="G188" s="16"/>
      <c r="H188" s="16"/>
    </row>
    <row r="189" spans="1:8" x14ac:dyDescent="0.25">
      <c r="A189" s="16"/>
      <c r="B189" s="16"/>
      <c r="C189" s="16"/>
      <c r="D189" s="16"/>
      <c r="E189" s="16"/>
      <c r="F189" s="16"/>
      <c r="G189" s="16"/>
      <c r="H189" s="16"/>
    </row>
    <row r="190" spans="1:8" x14ac:dyDescent="0.25">
      <c r="A190" s="16"/>
      <c r="B190" s="16"/>
      <c r="C190" s="16"/>
      <c r="D190" s="16"/>
      <c r="E190" s="16"/>
      <c r="F190" s="16"/>
      <c r="G190" s="16"/>
      <c r="H190" s="16"/>
    </row>
    <row r="191" spans="1:8" x14ac:dyDescent="0.25">
      <c r="A191" s="16"/>
      <c r="B191" s="16"/>
      <c r="C191" s="16"/>
      <c r="D191" s="16"/>
      <c r="E191" s="16"/>
      <c r="F191" s="16"/>
      <c r="G191" s="16"/>
      <c r="H191" s="16"/>
    </row>
    <row r="192" spans="1:8" x14ac:dyDescent="0.25">
      <c r="A192" s="16"/>
      <c r="B192" s="16"/>
      <c r="C192" s="16"/>
      <c r="D192" s="16"/>
      <c r="E192" s="16"/>
      <c r="F192" s="16"/>
      <c r="G192" s="16"/>
      <c r="H192" s="16"/>
    </row>
    <row r="193" spans="1:8" x14ac:dyDescent="0.25">
      <c r="A193" s="16"/>
      <c r="B193" s="16"/>
      <c r="C193" s="16"/>
      <c r="D193" s="16"/>
      <c r="E193" s="16"/>
      <c r="F193" s="16"/>
      <c r="G193" s="16"/>
      <c r="H193" s="16"/>
    </row>
    <row r="194" spans="1:8" x14ac:dyDescent="0.25">
      <c r="A194" s="16"/>
      <c r="B194" s="16"/>
      <c r="C194" s="16"/>
      <c r="D194" s="16"/>
      <c r="E194" s="16"/>
      <c r="F194" s="16"/>
      <c r="G194" s="16"/>
      <c r="H194" s="16"/>
    </row>
    <row r="195" spans="1:8" x14ac:dyDescent="0.25">
      <c r="A195" s="16"/>
      <c r="B195" s="16"/>
      <c r="C195" s="16"/>
      <c r="D195" s="16"/>
      <c r="E195" s="16"/>
      <c r="F195" s="16"/>
      <c r="G195" s="16"/>
      <c r="H195" s="16"/>
    </row>
    <row r="196" spans="1:8" x14ac:dyDescent="0.25">
      <c r="A196" s="16"/>
      <c r="B196" s="16"/>
      <c r="C196" s="16"/>
      <c r="D196" s="16"/>
      <c r="E196" s="16"/>
      <c r="F196" s="16"/>
      <c r="G196" s="16"/>
      <c r="H196" s="16"/>
    </row>
    <row r="197" spans="1:8" x14ac:dyDescent="0.25">
      <c r="A197" s="16"/>
      <c r="B197" s="16"/>
      <c r="C197" s="16"/>
      <c r="D197" s="16"/>
      <c r="E197" s="16"/>
      <c r="F197" s="16"/>
      <c r="G197" s="16"/>
      <c r="H197" s="16"/>
    </row>
    <row r="198" spans="1:8" x14ac:dyDescent="0.25">
      <c r="A198" s="16"/>
      <c r="B198" s="16"/>
      <c r="C198" s="16"/>
      <c r="D198" s="16"/>
      <c r="E198" s="16"/>
      <c r="F198" s="16"/>
      <c r="G198" s="16"/>
      <c r="H198" s="16"/>
    </row>
    <row r="199" spans="1:8" x14ac:dyDescent="0.25">
      <c r="A199" s="16"/>
      <c r="B199" s="16"/>
      <c r="C199" s="16"/>
      <c r="D199" s="16"/>
      <c r="E199" s="16"/>
      <c r="F199" s="16"/>
      <c r="G199" s="16"/>
      <c r="H199" s="16"/>
    </row>
    <row r="200" spans="1:8" x14ac:dyDescent="0.25">
      <c r="A200" s="16"/>
      <c r="B200" s="16"/>
      <c r="C200" s="16"/>
      <c r="D200" s="16"/>
      <c r="E200" s="16"/>
      <c r="F200" s="16"/>
      <c r="G200" s="16"/>
      <c r="H200" s="16"/>
    </row>
    <row r="201" spans="1:8" x14ac:dyDescent="0.25">
      <c r="A201" s="16"/>
      <c r="B201" s="16"/>
      <c r="C201" s="16"/>
      <c r="D201" s="16"/>
      <c r="E201" s="16"/>
      <c r="F201" s="16"/>
      <c r="G201" s="16"/>
      <c r="H201" s="16"/>
    </row>
    <row r="202" spans="1:8" x14ac:dyDescent="0.25">
      <c r="A202" s="16"/>
      <c r="B202" s="16"/>
      <c r="C202" s="16"/>
      <c r="D202" s="16"/>
      <c r="E202" s="16"/>
      <c r="F202" s="16"/>
      <c r="G202" s="16"/>
      <c r="H202" s="16"/>
    </row>
    <row r="203" spans="1:8" x14ac:dyDescent="0.25">
      <c r="A203" s="16"/>
      <c r="B203" s="16"/>
      <c r="C203" s="16"/>
      <c r="D203" s="16"/>
      <c r="E203" s="16"/>
      <c r="F203" s="16"/>
      <c r="G203" s="16"/>
      <c r="H203" s="16"/>
    </row>
    <row r="204" spans="1:8" x14ac:dyDescent="0.25">
      <c r="A204" s="16"/>
      <c r="B204" s="16"/>
      <c r="C204" s="16"/>
      <c r="D204" s="16"/>
      <c r="E204" s="16"/>
      <c r="F204" s="16"/>
      <c r="G204" s="16"/>
      <c r="H204" s="16"/>
    </row>
    <row r="205" spans="1:8" x14ac:dyDescent="0.25">
      <c r="A205" s="16"/>
      <c r="B205" s="16"/>
      <c r="C205" s="16"/>
      <c r="D205" s="16"/>
      <c r="E205" s="16"/>
      <c r="F205" s="16"/>
      <c r="G205" s="16"/>
      <c r="H205" s="16"/>
    </row>
    <row r="206" spans="1:8" x14ac:dyDescent="0.25">
      <c r="A206" s="16"/>
      <c r="B206" s="16"/>
      <c r="C206" s="16"/>
      <c r="D206" s="16"/>
      <c r="E206" s="16"/>
      <c r="F206" s="16"/>
      <c r="G206" s="16"/>
      <c r="H206" s="16"/>
    </row>
    <row r="207" spans="1:8" x14ac:dyDescent="0.25">
      <c r="A207" s="16"/>
      <c r="B207" s="16"/>
      <c r="C207" s="16"/>
      <c r="D207" s="16"/>
      <c r="E207" s="16"/>
      <c r="F207" s="16"/>
      <c r="G207" s="16"/>
      <c r="H207" s="16"/>
    </row>
    <row r="208" spans="1:8" x14ac:dyDescent="0.25">
      <c r="A208" s="16"/>
      <c r="B208" s="16"/>
      <c r="C208" s="16"/>
      <c r="D208" s="16"/>
      <c r="E208" s="16"/>
      <c r="F208" s="16"/>
      <c r="G208" s="16"/>
      <c r="H208" s="16"/>
    </row>
    <row r="209" spans="1:8" x14ac:dyDescent="0.25">
      <c r="A209" s="16"/>
      <c r="B209" s="16"/>
      <c r="C209" s="16"/>
      <c r="D209" s="16"/>
      <c r="E209" s="16"/>
      <c r="F209" s="16"/>
      <c r="G209" s="16"/>
      <c r="H209" s="16"/>
    </row>
    <row r="210" spans="1:8" x14ac:dyDescent="0.25">
      <c r="A210" s="16"/>
      <c r="B210" s="16"/>
      <c r="C210" s="16"/>
      <c r="D210" s="16"/>
      <c r="E210" s="16"/>
      <c r="F210" s="16"/>
      <c r="G210" s="16"/>
      <c r="H210" s="16"/>
    </row>
    <row r="211" spans="1:8" x14ac:dyDescent="0.25">
      <c r="A211" s="16"/>
      <c r="B211" s="16"/>
      <c r="C211" s="16"/>
      <c r="D211" s="16"/>
      <c r="E211" s="16"/>
      <c r="F211" s="16"/>
      <c r="G211" s="16"/>
      <c r="H211" s="16"/>
    </row>
    <row r="212" spans="1:8" x14ac:dyDescent="0.25">
      <c r="A212" s="16"/>
      <c r="B212" s="16"/>
      <c r="C212" s="16"/>
      <c r="D212" s="16"/>
      <c r="E212" s="16"/>
      <c r="F212" s="16"/>
      <c r="G212" s="16"/>
      <c r="H212" s="16"/>
    </row>
    <row r="213" spans="1:8" x14ac:dyDescent="0.25">
      <c r="A213" s="16"/>
      <c r="B213" s="16"/>
      <c r="C213" s="16"/>
      <c r="D213" s="16"/>
      <c r="E213" s="16"/>
      <c r="F213" s="16"/>
      <c r="G213" s="16"/>
      <c r="H213" s="16"/>
    </row>
    <row r="214" spans="1:8" x14ac:dyDescent="0.25">
      <c r="A214" s="16"/>
      <c r="B214" s="16"/>
      <c r="C214" s="16"/>
      <c r="D214" s="16"/>
      <c r="E214" s="16"/>
      <c r="F214" s="16"/>
      <c r="G214" s="16"/>
      <c r="H214" s="16"/>
    </row>
    <row r="215" spans="1:8" x14ac:dyDescent="0.25">
      <c r="A215" s="16"/>
      <c r="B215" s="16"/>
      <c r="C215" s="16"/>
      <c r="D215" s="16"/>
      <c r="E215" s="16"/>
      <c r="F215" s="16"/>
      <c r="G215" s="16"/>
      <c r="H215" s="16"/>
    </row>
    <row r="216" spans="1:8" x14ac:dyDescent="0.25">
      <c r="A216" s="16"/>
      <c r="B216" s="16"/>
      <c r="C216" s="16"/>
      <c r="D216" s="16"/>
      <c r="E216" s="16"/>
      <c r="F216" s="16"/>
      <c r="G216" s="16"/>
      <c r="H216" s="16"/>
    </row>
    <row r="217" spans="1:8" x14ac:dyDescent="0.25">
      <c r="A217" s="16"/>
      <c r="B217" s="16"/>
      <c r="C217" s="16"/>
      <c r="D217" s="16"/>
      <c r="E217" s="16"/>
      <c r="F217" s="16"/>
      <c r="G217" s="16"/>
      <c r="H217" s="16"/>
    </row>
    <row r="218" spans="1:8" x14ac:dyDescent="0.25">
      <c r="A218" s="16"/>
      <c r="B218" s="16"/>
      <c r="C218" s="16"/>
      <c r="D218" s="16"/>
      <c r="E218" s="16"/>
      <c r="F218" s="16"/>
      <c r="G218" s="16"/>
      <c r="H218" s="16"/>
    </row>
    <row r="219" spans="1:8" x14ac:dyDescent="0.25">
      <c r="A219" s="16"/>
      <c r="B219" s="16"/>
      <c r="C219" s="16"/>
      <c r="D219" s="16"/>
      <c r="E219" s="16"/>
      <c r="F219" s="16"/>
      <c r="G219" s="16"/>
      <c r="H219" s="16"/>
    </row>
    <row r="220" spans="1:8" x14ac:dyDescent="0.25">
      <c r="A220" s="16"/>
      <c r="B220" s="16"/>
      <c r="C220" s="16"/>
      <c r="D220" s="16"/>
      <c r="E220" s="16"/>
      <c r="F220" s="16"/>
      <c r="G220" s="16"/>
      <c r="H220" s="16"/>
    </row>
    <row r="221" spans="1:8" x14ac:dyDescent="0.25">
      <c r="A221" s="16"/>
      <c r="B221" s="16"/>
      <c r="C221" s="16"/>
      <c r="D221" s="16"/>
      <c r="E221" s="16"/>
      <c r="F221" s="16"/>
      <c r="G221" s="16"/>
      <c r="H221" s="16"/>
    </row>
    <row r="222" spans="1:8" x14ac:dyDescent="0.25">
      <c r="A222" s="16"/>
      <c r="B222" s="16"/>
      <c r="C222" s="16"/>
      <c r="D222" s="16"/>
      <c r="E222" s="16"/>
      <c r="F222" s="16"/>
      <c r="G222" s="16"/>
      <c r="H222" s="16"/>
    </row>
    <row r="223" spans="1:8" x14ac:dyDescent="0.25">
      <c r="A223" s="16"/>
      <c r="B223" s="16"/>
      <c r="C223" s="16"/>
      <c r="D223" s="16"/>
      <c r="E223" s="16"/>
      <c r="F223" s="16"/>
      <c r="G223" s="16"/>
      <c r="H223" s="16"/>
    </row>
    <row r="224" spans="1:8" x14ac:dyDescent="0.25">
      <c r="A224" s="16"/>
      <c r="B224" s="16"/>
      <c r="C224" s="16"/>
      <c r="D224" s="16"/>
      <c r="E224" s="16"/>
      <c r="F224" s="16"/>
      <c r="G224" s="16"/>
      <c r="H224" s="16"/>
    </row>
    <row r="225" spans="1:8" x14ac:dyDescent="0.25">
      <c r="A225" s="16"/>
      <c r="B225" s="16"/>
      <c r="C225" s="16"/>
      <c r="D225" s="16"/>
      <c r="E225" s="16"/>
      <c r="F225" s="16"/>
      <c r="G225" s="16"/>
      <c r="H225" s="16"/>
    </row>
    <row r="226" spans="1:8" x14ac:dyDescent="0.25">
      <c r="A226" s="16"/>
      <c r="B226" s="16"/>
      <c r="C226" s="16"/>
      <c r="D226" s="16"/>
      <c r="E226" s="16"/>
      <c r="F226" s="16"/>
      <c r="G226" s="16"/>
      <c r="H226" s="16"/>
    </row>
    <row r="227" spans="1:8" x14ac:dyDescent="0.25">
      <c r="A227" s="16"/>
      <c r="B227" s="16"/>
      <c r="C227" s="16"/>
      <c r="D227" s="16"/>
      <c r="E227" s="16"/>
      <c r="F227" s="16"/>
      <c r="G227" s="16"/>
      <c r="H227" s="16"/>
    </row>
    <row r="228" spans="1:8" x14ac:dyDescent="0.25">
      <c r="A228" s="16"/>
      <c r="B228" s="16"/>
      <c r="C228" s="16"/>
      <c r="D228" s="16"/>
      <c r="E228" s="16"/>
      <c r="F228" s="16"/>
      <c r="G228" s="16"/>
      <c r="H228" s="16"/>
    </row>
    <row r="229" spans="1:8" x14ac:dyDescent="0.25">
      <c r="A229" s="16"/>
      <c r="B229" s="16"/>
      <c r="C229" s="16"/>
      <c r="D229" s="16"/>
      <c r="E229" s="16"/>
      <c r="F229" s="16"/>
      <c r="G229" s="16"/>
      <c r="H229" s="16"/>
    </row>
    <row r="230" spans="1:8" x14ac:dyDescent="0.25">
      <c r="A230" s="16"/>
      <c r="B230" s="16"/>
      <c r="C230" s="16"/>
      <c r="D230" s="16"/>
      <c r="E230" s="16"/>
      <c r="F230" s="16"/>
      <c r="G230" s="16"/>
      <c r="H230" s="16"/>
    </row>
    <row r="231" spans="1:8" x14ac:dyDescent="0.25">
      <c r="A231" s="16"/>
      <c r="B231" s="16"/>
      <c r="C231" s="16"/>
      <c r="D231" s="16"/>
      <c r="E231" s="16"/>
      <c r="F231" s="16"/>
      <c r="G231" s="16"/>
      <c r="H231" s="16"/>
    </row>
    <row r="232" spans="1:8" x14ac:dyDescent="0.25">
      <c r="A232" s="16"/>
      <c r="B232" s="16"/>
      <c r="C232" s="16"/>
      <c r="D232" s="16"/>
      <c r="E232" s="16"/>
      <c r="F232" s="16"/>
      <c r="G232" s="16"/>
      <c r="H232" s="16"/>
    </row>
    <row r="233" spans="1:8" x14ac:dyDescent="0.25">
      <c r="A233" s="16"/>
      <c r="B233" s="16"/>
      <c r="C233" s="16"/>
      <c r="D233" s="16"/>
      <c r="E233" s="16"/>
      <c r="F233" s="16"/>
      <c r="G233" s="16"/>
      <c r="H233" s="16"/>
    </row>
    <row r="234" spans="1:8" x14ac:dyDescent="0.25">
      <c r="A234" s="16"/>
      <c r="B234" s="16"/>
      <c r="C234" s="16"/>
      <c r="D234" s="16"/>
      <c r="E234" s="16"/>
      <c r="F234" s="16"/>
      <c r="G234" s="16"/>
      <c r="H234" s="16"/>
    </row>
    <row r="235" spans="1:8" x14ac:dyDescent="0.25">
      <c r="A235" s="16"/>
      <c r="B235" s="16"/>
      <c r="C235" s="16"/>
      <c r="D235" s="16"/>
      <c r="E235" s="16"/>
      <c r="F235" s="16"/>
      <c r="G235" s="16"/>
      <c r="H235" s="16"/>
    </row>
    <row r="236" spans="1:8" x14ac:dyDescent="0.25">
      <c r="A236" s="16"/>
      <c r="B236" s="16"/>
      <c r="C236" s="16"/>
      <c r="D236" s="16"/>
      <c r="E236" s="16"/>
      <c r="F236" s="16"/>
      <c r="G236" s="16"/>
      <c r="H236" s="16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B29:B35 G11:G21 G26 E11:E21 E26 D42:D48 C11:C21 C28:C29 C42:C54 C26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osiguranja&amp;RKvartalni izvještaj</oddHeader>
    <oddFooter>&amp;CU izvještaj su uključeni podaci zaključno sa 30.09.2020.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4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2" t="s">
        <v>59</v>
      </c>
      <c r="B7" s="75" t="s">
        <v>10</v>
      </c>
      <c r="C7" s="70" t="s">
        <v>54</v>
      </c>
      <c r="D7" s="70"/>
      <c r="E7" s="70"/>
      <c r="F7" s="70"/>
      <c r="G7" s="70"/>
      <c r="H7" s="70" t="s">
        <v>55</v>
      </c>
      <c r="I7" s="70"/>
      <c r="J7" s="70"/>
      <c r="K7" s="70"/>
      <c r="L7" s="71"/>
    </row>
    <row r="8" spans="1:12" s="28" customFormat="1" ht="21.75" customHeight="1" x14ac:dyDescent="0.25">
      <c r="A8" s="73"/>
      <c r="B8" s="76"/>
      <c r="C8" s="79" t="s">
        <v>26</v>
      </c>
      <c r="D8" s="79"/>
      <c r="E8" s="80" t="s">
        <v>60</v>
      </c>
      <c r="F8" s="76" t="s">
        <v>57</v>
      </c>
      <c r="G8" s="76"/>
      <c r="H8" s="79" t="s">
        <v>26</v>
      </c>
      <c r="I8" s="79"/>
      <c r="J8" s="80" t="s">
        <v>61</v>
      </c>
      <c r="K8" s="76" t="s">
        <v>57</v>
      </c>
      <c r="L8" s="78"/>
    </row>
    <row r="9" spans="1:12" ht="19.5" customHeight="1" thickBot="1" x14ac:dyDescent="0.3">
      <c r="A9" s="74"/>
      <c r="B9" s="77"/>
      <c r="C9" s="51" t="s">
        <v>65</v>
      </c>
      <c r="D9" s="51" t="s">
        <v>74</v>
      </c>
      <c r="E9" s="81"/>
      <c r="F9" s="35" t="s">
        <v>67</v>
      </c>
      <c r="G9" s="35" t="s">
        <v>75</v>
      </c>
      <c r="H9" s="51" t="s">
        <v>65</v>
      </c>
      <c r="I9" s="51" t="s">
        <v>74</v>
      </c>
      <c r="J9" s="81"/>
      <c r="K9" s="35" t="s">
        <v>67</v>
      </c>
      <c r="L9" s="36" t="s">
        <v>75</v>
      </c>
    </row>
    <row r="10" spans="1:12" ht="16.5" customHeight="1" x14ac:dyDescent="0.25">
      <c r="A10" s="54" t="s">
        <v>27</v>
      </c>
      <c r="B10" s="7" t="s">
        <v>63</v>
      </c>
      <c r="C10" s="62">
        <v>28680802</v>
      </c>
      <c r="D10" s="62"/>
      <c r="E10" s="46">
        <f>IFERROR((D10-C10)/C10*100, "-")</f>
        <v>-100</v>
      </c>
      <c r="F10" s="46">
        <f t="shared" ref="F10:G17" si="0">C10/C$32*100</f>
        <v>13.598634192892019</v>
      </c>
      <c r="G10" s="46" t="e">
        <f t="shared" si="0"/>
        <v>#DIV/0!</v>
      </c>
      <c r="H10" s="62">
        <v>2177349</v>
      </c>
      <c r="I10" s="62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4" t="s">
        <v>28</v>
      </c>
      <c r="B11" s="7" t="s">
        <v>0</v>
      </c>
      <c r="C11" s="62">
        <v>13266562</v>
      </c>
      <c r="D11" s="62"/>
      <c r="E11" s="46">
        <f>IFERROR((D11-C11)/C11*100, "-")</f>
        <v>-100</v>
      </c>
      <c r="F11" s="46">
        <f t="shared" si="0"/>
        <v>6.2901701157213772</v>
      </c>
      <c r="G11" s="46" t="e">
        <f t="shared" si="0"/>
        <v>#DIV/0!</v>
      </c>
      <c r="H11" s="62">
        <v>0</v>
      </c>
      <c r="I11" s="62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4" t="s">
        <v>29</v>
      </c>
      <c r="B12" s="7" t="s">
        <v>21</v>
      </c>
      <c r="C12" s="62">
        <v>2126555</v>
      </c>
      <c r="D12" s="62"/>
      <c r="E12" s="46">
        <f t="shared" ref="E12:E31" si="4">IFERROR((D12-C12)/C12*100, "-")</f>
        <v>-100</v>
      </c>
      <c r="F12" s="46">
        <f t="shared" si="0"/>
        <v>1.0082787620815306</v>
      </c>
      <c r="G12" s="46" t="e">
        <f t="shared" si="0"/>
        <v>#DIV/0!</v>
      </c>
      <c r="H12" s="62">
        <v>0</v>
      </c>
      <c r="I12" s="62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4" t="s">
        <v>30</v>
      </c>
      <c r="B13" s="7" t="s">
        <v>12</v>
      </c>
      <c r="C13" s="62">
        <v>2749392</v>
      </c>
      <c r="D13" s="62"/>
      <c r="E13" s="46">
        <f t="shared" si="4"/>
        <v>-100</v>
      </c>
      <c r="F13" s="46">
        <f t="shared" si="0"/>
        <v>1.3035889324456051</v>
      </c>
      <c r="G13" s="46" t="e">
        <f t="shared" si="0"/>
        <v>#DIV/0!</v>
      </c>
      <c r="H13" s="62">
        <v>0</v>
      </c>
      <c r="I13" s="62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4" t="s">
        <v>31</v>
      </c>
      <c r="B14" s="7" t="s">
        <v>1</v>
      </c>
      <c r="C14" s="62">
        <v>4439577</v>
      </c>
      <c r="D14" s="62"/>
      <c r="E14" s="46">
        <f t="shared" si="4"/>
        <v>-100</v>
      </c>
      <c r="F14" s="46">
        <f t="shared" si="0"/>
        <v>2.1049684591866353</v>
      </c>
      <c r="G14" s="46" t="e">
        <f t="shared" si="0"/>
        <v>#DIV/0!</v>
      </c>
      <c r="H14" s="62">
        <v>0</v>
      </c>
      <c r="I14" s="62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4" t="s">
        <v>32</v>
      </c>
      <c r="B15" s="7" t="s">
        <v>24</v>
      </c>
      <c r="C15" s="62">
        <v>16999983</v>
      </c>
      <c r="D15" s="62"/>
      <c r="E15" s="46">
        <f t="shared" si="4"/>
        <v>-100</v>
      </c>
      <c r="F15" s="46">
        <f t="shared" si="0"/>
        <v>8.0603237699693011</v>
      </c>
      <c r="G15" s="46" t="e">
        <f t="shared" si="0"/>
        <v>#DIV/0!</v>
      </c>
      <c r="H15" s="62">
        <v>0</v>
      </c>
      <c r="I15" s="62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4" t="s">
        <v>33</v>
      </c>
      <c r="B16" s="7" t="s">
        <v>2</v>
      </c>
      <c r="C16" s="62">
        <v>22196298</v>
      </c>
      <c r="D16" s="62"/>
      <c r="E16" s="46">
        <f t="shared" si="4"/>
        <v>-100</v>
      </c>
      <c r="F16" s="46">
        <f t="shared" si="0"/>
        <v>10.52408984024996</v>
      </c>
      <c r="G16" s="46" t="e">
        <f t="shared" si="0"/>
        <v>#DIV/0!</v>
      </c>
      <c r="H16" s="62">
        <v>4288086</v>
      </c>
      <c r="I16" s="62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4" t="s">
        <v>34</v>
      </c>
      <c r="B17" s="7" t="s">
        <v>13</v>
      </c>
      <c r="C17" s="62">
        <v>1522440</v>
      </c>
      <c r="D17" s="62"/>
      <c r="E17" s="46">
        <f t="shared" si="4"/>
        <v>-100</v>
      </c>
      <c r="F17" s="46">
        <f t="shared" si="0"/>
        <v>0.7218453877484502</v>
      </c>
      <c r="G17" s="46" t="e">
        <f t="shared" si="0"/>
        <v>#DIV/0!</v>
      </c>
      <c r="H17" s="62">
        <v>0</v>
      </c>
      <c r="I17" s="62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4" t="s">
        <v>35</v>
      </c>
      <c r="B18" s="7" t="s">
        <v>14</v>
      </c>
      <c r="C18" s="62">
        <v>3121970</v>
      </c>
      <c r="D18" s="62"/>
      <c r="E18" s="46">
        <f t="shared" ref="E18" si="5">IFERROR((D18-C18)/C18*100, "-")</f>
        <v>-100</v>
      </c>
      <c r="F18" s="46">
        <f t="shared" ref="F18" si="6">C18/C$32*100</f>
        <v>1.4802420096614837</v>
      </c>
      <c r="G18" s="46" t="e">
        <f t="shared" ref="G18" si="7">D18/D$32*100</f>
        <v>#DIV/0!</v>
      </c>
      <c r="H18" s="62">
        <v>0</v>
      </c>
      <c r="I18" s="62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4" t="s">
        <v>36</v>
      </c>
      <c r="B19" s="7" t="s">
        <v>3</v>
      </c>
      <c r="C19" s="62">
        <v>27208327</v>
      </c>
      <c r="D19" s="62"/>
      <c r="E19" s="46">
        <f t="shared" si="4"/>
        <v>-100</v>
      </c>
      <c r="F19" s="46">
        <f>C19/C$32*100</f>
        <v>12.900479068667156</v>
      </c>
      <c r="G19" s="46" t="e">
        <f>D19/D$32*100</f>
        <v>#DIV/0!</v>
      </c>
      <c r="H19" s="62">
        <v>0</v>
      </c>
      <c r="I19" s="62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4" t="s">
        <v>37</v>
      </c>
      <c r="B20" s="7" t="s">
        <v>23</v>
      </c>
      <c r="C20" s="62">
        <v>491396</v>
      </c>
      <c r="D20" s="62"/>
      <c r="E20" s="46">
        <f>IFERROR((D20-C20)/C20*100, "-")</f>
        <v>-100</v>
      </c>
      <c r="F20" s="46" t="s">
        <v>72</v>
      </c>
      <c r="G20" s="46" t="e">
        <f t="shared" ref="G20:G31" si="8">D20/D$32*100</f>
        <v>#DIV/0!</v>
      </c>
      <c r="H20" s="62">
        <v>0</v>
      </c>
      <c r="I20" s="62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4" t="s">
        <v>38</v>
      </c>
      <c r="B21" s="7" t="s">
        <v>4</v>
      </c>
      <c r="C21" s="62">
        <v>13237492</v>
      </c>
      <c r="D21" s="62"/>
      <c r="E21" s="46">
        <f t="shared" si="4"/>
        <v>-100</v>
      </c>
      <c r="F21" s="46">
        <f>C21/C$32*100</f>
        <v>6.276386948291564</v>
      </c>
      <c r="G21" s="46" t="e">
        <f t="shared" si="8"/>
        <v>#DIV/0!</v>
      </c>
      <c r="H21" s="62">
        <v>13619267</v>
      </c>
      <c r="I21" s="62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4" t="s">
        <v>39</v>
      </c>
      <c r="B22" s="7" t="s">
        <v>18</v>
      </c>
      <c r="C22" s="62">
        <v>1806278</v>
      </c>
      <c r="D22" s="62"/>
      <c r="E22" s="46">
        <f>IFERROR((D22-C22)/C22*100, "-")</f>
        <v>-100</v>
      </c>
      <c r="F22" s="46">
        <f>C22/C$32*100</f>
        <v>0.85642353281015682</v>
      </c>
      <c r="G22" s="46" t="e">
        <f t="shared" si="8"/>
        <v>#DIV/0!</v>
      </c>
      <c r="H22" s="62">
        <v>0</v>
      </c>
      <c r="I22" s="62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4" t="s">
        <v>40</v>
      </c>
      <c r="B23" s="7" t="s">
        <v>11</v>
      </c>
      <c r="C23" s="62">
        <v>4279393</v>
      </c>
      <c r="D23" s="62"/>
      <c r="E23" s="46">
        <f>IFERROR((D23-C23)/C23*100, "-")</f>
        <v>-100</v>
      </c>
      <c r="F23" s="46">
        <f>C23/C$32*100</f>
        <v>2.0290192713098731</v>
      </c>
      <c r="G23" s="46" t="e">
        <f t="shared" si="8"/>
        <v>#DIV/0!</v>
      </c>
      <c r="H23" s="62">
        <v>0</v>
      </c>
      <c r="I23" s="62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4" t="s">
        <v>41</v>
      </c>
      <c r="B24" s="7" t="s">
        <v>66</v>
      </c>
      <c r="C24" s="62">
        <v>1763207</v>
      </c>
      <c r="D24" s="62"/>
      <c r="E24" s="46">
        <f>IFERROR((D24-C24)/C24*100, "-")</f>
        <v>-100</v>
      </c>
      <c r="F24" s="46" t="s">
        <v>72</v>
      </c>
      <c r="G24" s="46" t="e">
        <f t="shared" si="8"/>
        <v>#DIV/0!</v>
      </c>
      <c r="H24" s="62"/>
      <c r="I24" s="62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4" t="s">
        <v>71</v>
      </c>
      <c r="B25" s="7" t="s">
        <v>5</v>
      </c>
      <c r="C25" s="62">
        <v>32253873</v>
      </c>
      <c r="D25" s="62"/>
      <c r="E25" s="46">
        <f t="shared" si="4"/>
        <v>-100</v>
      </c>
      <c r="F25" s="46">
        <f t="shared" ref="F25:F31" si="9">C25/C$32*100</f>
        <v>15.292759952493542</v>
      </c>
      <c r="G25" s="46" t="e">
        <f t="shared" si="8"/>
        <v>#DIV/0!</v>
      </c>
      <c r="H25" s="62">
        <v>2484413</v>
      </c>
      <c r="I25" s="62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4" t="s">
        <v>43</v>
      </c>
      <c r="B26" s="7" t="s">
        <v>6</v>
      </c>
      <c r="C26" s="62">
        <v>16874018</v>
      </c>
      <c r="D26" s="62"/>
      <c r="E26" s="46">
        <f t="shared" si="4"/>
        <v>-100</v>
      </c>
      <c r="F26" s="46">
        <f t="shared" si="9"/>
        <v>8.0005990817926023</v>
      </c>
      <c r="G26" s="46" t="e">
        <f t="shared" si="8"/>
        <v>#DIV/0!</v>
      </c>
      <c r="H26" s="62">
        <v>6435953</v>
      </c>
      <c r="I26" s="62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4" t="s">
        <v>44</v>
      </c>
      <c r="B27" s="7" t="s">
        <v>7</v>
      </c>
      <c r="C27" s="62">
        <v>11620643</v>
      </c>
      <c r="D27" s="62"/>
      <c r="E27" s="46">
        <f t="shared" si="4"/>
        <v>-100</v>
      </c>
      <c r="F27" s="46">
        <f t="shared" si="9"/>
        <v>5.5097787447921185</v>
      </c>
      <c r="G27" s="46" t="e">
        <f t="shared" si="8"/>
        <v>#DIV/0!</v>
      </c>
      <c r="H27" s="62">
        <v>13704200</v>
      </c>
      <c r="I27" s="62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4" t="s">
        <v>45</v>
      </c>
      <c r="B28" s="7" t="s">
        <v>8</v>
      </c>
      <c r="C28" s="62">
        <v>0</v>
      </c>
      <c r="D28" s="62"/>
      <c r="E28" s="46" t="str">
        <f t="shared" si="4"/>
        <v>-</v>
      </c>
      <c r="F28" s="46">
        <f t="shared" si="9"/>
        <v>0</v>
      </c>
      <c r="G28" s="46" t="e">
        <f t="shared" si="8"/>
        <v>#DIV/0!</v>
      </c>
      <c r="H28" s="62">
        <v>0</v>
      </c>
      <c r="I28" s="62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4" t="s">
        <v>46</v>
      </c>
      <c r="B29" s="7" t="s">
        <v>68</v>
      </c>
      <c r="C29" s="62">
        <v>103869</v>
      </c>
      <c r="D29" s="62"/>
      <c r="E29" s="46">
        <f>IFERROR((D29-C29)/C29*100, "-")</f>
        <v>-100</v>
      </c>
      <c r="F29" s="46">
        <f t="shared" si="9"/>
        <v>4.9248153345973419E-2</v>
      </c>
      <c r="G29" s="46" t="e">
        <f t="shared" si="8"/>
        <v>#DIV/0!</v>
      </c>
      <c r="H29" s="62">
        <v>13661450</v>
      </c>
      <c r="I29" s="62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4" t="s">
        <v>47</v>
      </c>
      <c r="B30" s="7" t="s">
        <v>25</v>
      </c>
      <c r="C30" s="62">
        <v>6167356</v>
      </c>
      <c r="D30" s="62"/>
      <c r="E30" s="46">
        <f t="shared" si="4"/>
        <v>-100</v>
      </c>
      <c r="F30" s="46">
        <f t="shared" si="9"/>
        <v>2.924172698564627</v>
      </c>
      <c r="G30" s="46" t="e">
        <f t="shared" si="8"/>
        <v>#DIV/0!</v>
      </c>
      <c r="H30" s="62">
        <v>650092</v>
      </c>
      <c r="I30" s="62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4" t="s">
        <v>48</v>
      </c>
      <c r="B31" s="7" t="s">
        <v>9</v>
      </c>
      <c r="C31" s="62">
        <v>0</v>
      </c>
      <c r="D31" s="62"/>
      <c r="E31" s="46" t="str">
        <f t="shared" si="4"/>
        <v>-</v>
      </c>
      <c r="F31" s="46">
        <f t="shared" si="9"/>
        <v>0</v>
      </c>
      <c r="G31" s="46" t="e">
        <f t="shared" si="8"/>
        <v>#DIV/0!</v>
      </c>
      <c r="H31" s="62">
        <v>0</v>
      </c>
      <c r="I31" s="62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7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50" t="s">
        <v>69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2"/>
    </row>
    <row r="40" spans="1:12" x14ac:dyDescent="0.25">
      <c r="A40" s="18"/>
      <c r="B40" s="42"/>
    </row>
    <row r="41" spans="1:12" x14ac:dyDescent="0.25">
      <c r="A41" s="18"/>
      <c r="B41" s="42"/>
    </row>
    <row r="42" spans="1:12" x14ac:dyDescent="0.25">
      <c r="A42" s="18"/>
      <c r="B42" s="42"/>
    </row>
    <row r="43" spans="1:12" x14ac:dyDescent="0.25">
      <c r="A43" s="18"/>
      <c r="B43" s="42"/>
      <c r="C43" s="42"/>
      <c r="D43" s="18"/>
      <c r="E43" s="18"/>
      <c r="F43" s="18"/>
      <c r="G43" s="18"/>
    </row>
    <row r="44" spans="1:12" x14ac:dyDescent="0.25">
      <c r="A44" s="18"/>
      <c r="B44" s="42"/>
      <c r="C44" s="42"/>
      <c r="D44" s="18"/>
      <c r="E44" s="18"/>
      <c r="F44" s="18"/>
      <c r="G44" s="18"/>
    </row>
    <row r="45" spans="1:12" x14ac:dyDescent="0.25">
      <c r="A45" s="18"/>
      <c r="B45" s="42"/>
      <c r="C45" s="42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4"/>
      <c r="C52" s="6"/>
      <c r="D52" s="6"/>
      <c r="E52" s="41"/>
      <c r="F52" s="42"/>
      <c r="G52" s="42"/>
      <c r="H52" s="16"/>
      <c r="I52" s="16"/>
      <c r="J52" s="16"/>
      <c r="K52" s="16"/>
      <c r="L52" s="16"/>
    </row>
    <row r="53" spans="1:12" x14ac:dyDescent="0.25">
      <c r="A53" s="16"/>
      <c r="B53" s="44"/>
      <c r="C53" s="6"/>
      <c r="D53" s="6"/>
      <c r="E53" s="41"/>
      <c r="F53" s="42"/>
      <c r="G53" s="42"/>
      <c r="H53" s="16"/>
      <c r="I53" s="16"/>
      <c r="J53" s="16"/>
      <c r="K53" s="16"/>
      <c r="L53" s="16"/>
    </row>
    <row r="54" spans="1:12" x14ac:dyDescent="0.25">
      <c r="A54" s="16"/>
      <c r="B54" s="44"/>
      <c r="C54" s="6"/>
      <c r="D54" s="6"/>
      <c r="E54" s="41"/>
      <c r="F54" s="42"/>
      <c r="G54" s="42"/>
      <c r="H54" s="16"/>
      <c r="I54" s="16"/>
      <c r="J54" s="16"/>
      <c r="K54" s="16"/>
      <c r="L54" s="16"/>
    </row>
    <row r="55" spans="1:12" x14ac:dyDescent="0.25">
      <c r="A55" s="16"/>
      <c r="B55" s="44"/>
      <c r="C55" s="6"/>
      <c r="D55" s="6"/>
      <c r="E55" s="41"/>
      <c r="F55" s="42"/>
      <c r="G55" s="42"/>
      <c r="H55" s="16"/>
      <c r="I55" s="16"/>
      <c r="J55" s="16"/>
      <c r="K55" s="16"/>
      <c r="L55" s="16"/>
    </row>
    <row r="56" spans="1:12" x14ac:dyDescent="0.25">
      <c r="A56" s="16"/>
      <c r="B56" s="44"/>
      <c r="C56" s="6"/>
      <c r="D56" s="6"/>
      <c r="E56" s="41"/>
      <c r="F56" s="42"/>
      <c r="G56" s="42"/>
      <c r="H56" s="16"/>
      <c r="I56" s="16"/>
      <c r="J56" s="16"/>
      <c r="K56" s="16"/>
      <c r="L56" s="16"/>
    </row>
    <row r="57" spans="1:12" x14ac:dyDescent="0.25">
      <c r="A57" s="16"/>
      <c r="B57" s="44"/>
      <c r="C57" s="6"/>
      <c r="D57" s="6"/>
      <c r="E57" s="41"/>
      <c r="F57" s="42"/>
      <c r="G57" s="42"/>
      <c r="H57" s="16"/>
      <c r="I57" s="16"/>
      <c r="J57" s="16"/>
      <c r="K57" s="16"/>
      <c r="L57" s="16"/>
    </row>
    <row r="58" spans="1:12" x14ac:dyDescent="0.25">
      <c r="A58" s="16"/>
      <c r="B58" s="44"/>
      <c r="C58" s="6"/>
      <c r="D58" s="6"/>
      <c r="E58" s="41"/>
      <c r="F58" s="42"/>
      <c r="G58" s="42"/>
      <c r="H58" s="16"/>
      <c r="I58" s="16"/>
      <c r="J58" s="16"/>
      <c r="K58" s="16"/>
      <c r="L58" s="16"/>
    </row>
    <row r="59" spans="1:12" x14ac:dyDescent="0.25">
      <c r="A59" s="16"/>
      <c r="B59" s="44"/>
      <c r="C59" s="6"/>
      <c r="D59" s="6"/>
      <c r="E59" s="45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4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4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4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4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4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5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3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5" t="s">
        <v>64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2" t="s">
        <v>59</v>
      </c>
      <c r="B8" s="75" t="s">
        <v>10</v>
      </c>
      <c r="C8" s="70" t="s">
        <v>78</v>
      </c>
      <c r="D8" s="70"/>
      <c r="E8" s="70" t="s">
        <v>77</v>
      </c>
      <c r="F8" s="70"/>
      <c r="G8" s="70" t="s">
        <v>79</v>
      </c>
      <c r="H8" s="71"/>
    </row>
    <row r="9" spans="1:8" ht="21" customHeight="1" x14ac:dyDescent="0.25">
      <c r="A9" s="73"/>
      <c r="B9" s="76"/>
      <c r="C9" s="76" t="s">
        <v>80</v>
      </c>
      <c r="D9" s="76"/>
      <c r="E9" s="76" t="s">
        <v>80</v>
      </c>
      <c r="F9" s="76"/>
      <c r="G9" s="76" t="s">
        <v>80</v>
      </c>
      <c r="H9" s="78"/>
    </row>
    <row r="10" spans="1:8" ht="18.75" customHeight="1" thickBot="1" x14ac:dyDescent="0.3">
      <c r="A10" s="74"/>
      <c r="B10" s="77"/>
      <c r="C10" s="69" t="s">
        <v>26</v>
      </c>
      <c r="D10" s="67" t="s">
        <v>76</v>
      </c>
      <c r="E10" s="69" t="s">
        <v>26</v>
      </c>
      <c r="F10" s="67" t="s">
        <v>76</v>
      </c>
      <c r="G10" s="69" t="s">
        <v>26</v>
      </c>
      <c r="H10" s="68" t="s">
        <v>76</v>
      </c>
    </row>
    <row r="11" spans="1:8" x14ac:dyDescent="0.25">
      <c r="A11" s="15" t="s">
        <v>27</v>
      </c>
      <c r="B11" s="7" t="s">
        <v>12</v>
      </c>
      <c r="C11" s="62">
        <v>12818671.199999999</v>
      </c>
      <c r="D11" s="47">
        <f t="shared" ref="D11:D24" si="0">C11/C$25*100</f>
        <v>8.3350716533531575</v>
      </c>
      <c r="E11" s="62">
        <v>0</v>
      </c>
      <c r="F11" s="30">
        <f t="shared" ref="F11:F24" si="1">E11/E$25*100</f>
        <v>0</v>
      </c>
      <c r="G11" s="62">
        <f t="shared" ref="G11:G24" si="2">C11+E11</f>
        <v>12818671.199999999</v>
      </c>
      <c r="H11" s="30">
        <f t="shared" ref="H11:H24" si="3">G11/G$25*100</f>
        <v>7.478892693226161</v>
      </c>
    </row>
    <row r="12" spans="1:8" x14ac:dyDescent="0.25">
      <c r="A12" s="15" t="s">
        <v>28</v>
      </c>
      <c r="B12" s="7" t="s">
        <v>13</v>
      </c>
      <c r="C12" s="62">
        <v>17522702.170000002</v>
      </c>
      <c r="D12" s="47">
        <f t="shared" si="0"/>
        <v>11.393768969385601</v>
      </c>
      <c r="E12" s="62">
        <v>0</v>
      </c>
      <c r="F12" s="30">
        <f t="shared" si="1"/>
        <v>0</v>
      </c>
      <c r="G12" s="62">
        <f t="shared" si="2"/>
        <v>17522702.170000002</v>
      </c>
      <c r="H12" s="30">
        <f t="shared" si="3"/>
        <v>10.223400474207592</v>
      </c>
    </row>
    <row r="13" spans="1:8" x14ac:dyDescent="0.25">
      <c r="A13" s="15" t="s">
        <v>29</v>
      </c>
      <c r="B13" s="7" t="s">
        <v>14</v>
      </c>
      <c r="C13" s="62">
        <v>18018957</v>
      </c>
      <c r="D13" s="47">
        <f t="shared" si="0"/>
        <v>11.716448247279287</v>
      </c>
      <c r="E13" s="62">
        <v>0</v>
      </c>
      <c r="F13" s="30">
        <f t="shared" si="1"/>
        <v>0</v>
      </c>
      <c r="G13" s="62">
        <f t="shared" si="2"/>
        <v>18018957</v>
      </c>
      <c r="H13" s="30">
        <f t="shared" si="3"/>
        <v>10.512934121194744</v>
      </c>
    </row>
    <row r="14" spans="1:8" x14ac:dyDescent="0.25">
      <c r="A14" s="15" t="s">
        <v>30</v>
      </c>
      <c r="B14" s="7" t="s">
        <v>23</v>
      </c>
      <c r="C14" s="62">
        <v>8436279</v>
      </c>
      <c r="D14" s="47">
        <f t="shared" si="0"/>
        <v>5.4855131905308978</v>
      </c>
      <c r="E14" s="62">
        <v>0</v>
      </c>
      <c r="F14" s="30">
        <f t="shared" si="1"/>
        <v>0</v>
      </c>
      <c r="G14" s="62">
        <f t="shared" si="2"/>
        <v>8436279</v>
      </c>
      <c r="H14" s="30">
        <f t="shared" si="3"/>
        <v>4.9220410124192355</v>
      </c>
    </row>
    <row r="15" spans="1:8" x14ac:dyDescent="0.25">
      <c r="A15" s="15" t="s">
        <v>31</v>
      </c>
      <c r="B15" s="7" t="s">
        <v>16</v>
      </c>
      <c r="C15" s="62">
        <v>7634778</v>
      </c>
      <c r="D15" s="47">
        <f t="shared" si="0"/>
        <v>4.9643540032015423</v>
      </c>
      <c r="E15" s="62">
        <v>15705291</v>
      </c>
      <c r="F15" s="30">
        <f t="shared" si="1"/>
        <v>89.204151832479468</v>
      </c>
      <c r="G15" s="62">
        <f t="shared" si="2"/>
        <v>23340069</v>
      </c>
      <c r="H15" s="30">
        <f t="shared" si="3"/>
        <v>13.617470077826352</v>
      </c>
    </row>
    <row r="16" spans="1:8" x14ac:dyDescent="0.25">
      <c r="A16" s="15" t="s">
        <v>32</v>
      </c>
      <c r="B16" s="7" t="s">
        <v>17</v>
      </c>
      <c r="C16" s="62">
        <v>3663255.35</v>
      </c>
      <c r="D16" s="47">
        <f t="shared" si="0"/>
        <v>2.3819548337256129</v>
      </c>
      <c r="E16" s="62">
        <v>0</v>
      </c>
      <c r="F16" s="30">
        <f t="shared" si="1"/>
        <v>0</v>
      </c>
      <c r="G16" s="62">
        <f t="shared" si="2"/>
        <v>3663255.35</v>
      </c>
      <c r="H16" s="30">
        <f t="shared" si="3"/>
        <v>2.1372803189254626</v>
      </c>
    </row>
    <row r="17" spans="1:8" x14ac:dyDescent="0.25">
      <c r="A17" s="15" t="s">
        <v>33</v>
      </c>
      <c r="B17" s="7" t="s">
        <v>18</v>
      </c>
      <c r="C17" s="62">
        <v>8719592.379999999</v>
      </c>
      <c r="D17" s="47">
        <f t="shared" si="0"/>
        <v>5.6697317640327798</v>
      </c>
      <c r="E17" s="62">
        <v>0</v>
      </c>
      <c r="F17" s="30">
        <f t="shared" si="1"/>
        <v>0</v>
      </c>
      <c r="G17" s="62">
        <f t="shared" si="2"/>
        <v>8719592.379999999</v>
      </c>
      <c r="H17" s="30">
        <f t="shared" si="3"/>
        <v>5.0873366452126882</v>
      </c>
    </row>
    <row r="18" spans="1:8" x14ac:dyDescent="0.25">
      <c r="A18" s="15" t="s">
        <v>34</v>
      </c>
      <c r="B18" s="7" t="s">
        <v>19</v>
      </c>
      <c r="C18" s="62">
        <v>11996420.310000001</v>
      </c>
      <c r="D18" s="47">
        <f t="shared" si="0"/>
        <v>7.8004202859646723</v>
      </c>
      <c r="E18" s="62">
        <v>0</v>
      </c>
      <c r="F18" s="30">
        <f t="shared" si="1"/>
        <v>0</v>
      </c>
      <c r="G18" s="62">
        <f t="shared" si="2"/>
        <v>11996420.310000001</v>
      </c>
      <c r="H18" s="30">
        <f t="shared" si="3"/>
        <v>6.9991607399469702</v>
      </c>
    </row>
    <row r="19" spans="1:8" x14ac:dyDescent="0.25">
      <c r="A19" s="15" t="s">
        <v>35</v>
      </c>
      <c r="B19" s="7" t="s">
        <v>11</v>
      </c>
      <c r="C19" s="62">
        <v>17942375.009999998</v>
      </c>
      <c r="D19" s="47">
        <f t="shared" si="0"/>
        <v>11.666652417115049</v>
      </c>
      <c r="E19" s="62">
        <v>0</v>
      </c>
      <c r="F19" s="30">
        <f t="shared" si="1"/>
        <v>0</v>
      </c>
      <c r="G19" s="62">
        <f t="shared" si="2"/>
        <v>17942375.009999998</v>
      </c>
      <c r="H19" s="30">
        <f t="shared" si="3"/>
        <v>10.46825332109405</v>
      </c>
    </row>
    <row r="20" spans="1:8" x14ac:dyDescent="0.25">
      <c r="A20" s="15" t="s">
        <v>36</v>
      </c>
      <c r="B20" s="7" t="s">
        <v>15</v>
      </c>
      <c r="C20" s="62">
        <v>8435940.1199999992</v>
      </c>
      <c r="D20" s="47">
        <f t="shared" si="0"/>
        <v>5.4852928409300823</v>
      </c>
      <c r="E20" s="62">
        <v>0</v>
      </c>
      <c r="F20" s="30">
        <f t="shared" si="1"/>
        <v>0</v>
      </c>
      <c r="G20" s="62">
        <f t="shared" si="2"/>
        <v>8435940.1199999992</v>
      </c>
      <c r="H20" s="30">
        <f t="shared" si="3"/>
        <v>4.9218432971399881</v>
      </c>
    </row>
    <row r="21" spans="1:8" x14ac:dyDescent="0.25">
      <c r="A21" s="15" t="s">
        <v>37</v>
      </c>
      <c r="B21" s="7" t="s">
        <v>66</v>
      </c>
      <c r="C21" s="62">
        <v>6469976.0700000003</v>
      </c>
      <c r="D21" s="47">
        <f t="shared" si="0"/>
        <v>4.2069660183600206</v>
      </c>
      <c r="E21" s="62">
        <v>0</v>
      </c>
      <c r="F21" s="30">
        <f t="shared" si="1"/>
        <v>0</v>
      </c>
      <c r="G21" s="62">
        <f t="shared" si="2"/>
        <v>6469976.0700000003</v>
      </c>
      <c r="H21" s="30">
        <f t="shared" si="3"/>
        <v>3.774826267115043</v>
      </c>
    </row>
    <row r="22" spans="1:8" x14ac:dyDescent="0.25">
      <c r="A22" s="15" t="s">
        <v>38</v>
      </c>
      <c r="B22" s="7" t="s">
        <v>22</v>
      </c>
      <c r="C22" s="62">
        <v>2638285.39</v>
      </c>
      <c r="D22" s="47">
        <f t="shared" si="0"/>
        <v>1.7154896497887224</v>
      </c>
      <c r="E22" s="62">
        <v>0</v>
      </c>
      <c r="F22" s="30">
        <f t="shared" si="1"/>
        <v>0</v>
      </c>
      <c r="G22" s="62">
        <f t="shared" si="2"/>
        <v>2638285.39</v>
      </c>
      <c r="H22" s="30">
        <f t="shared" si="3"/>
        <v>1.5392744706577959</v>
      </c>
    </row>
    <row r="23" spans="1:8" x14ac:dyDescent="0.25">
      <c r="A23" s="15" t="s">
        <v>39</v>
      </c>
      <c r="B23" s="7" t="s">
        <v>20</v>
      </c>
      <c r="C23" s="62">
        <v>8655070.6399999987</v>
      </c>
      <c r="D23" s="47">
        <f t="shared" si="0"/>
        <v>5.6277778580694982</v>
      </c>
      <c r="E23" s="62">
        <v>0</v>
      </c>
      <c r="F23" s="30">
        <f t="shared" si="1"/>
        <v>0</v>
      </c>
      <c r="G23" s="62">
        <f t="shared" si="2"/>
        <v>8655070.6399999987</v>
      </c>
      <c r="H23" s="30">
        <f t="shared" si="3"/>
        <v>5.0496922464827909</v>
      </c>
    </row>
    <row r="24" spans="1:8" x14ac:dyDescent="0.25">
      <c r="A24" s="15" t="s">
        <v>40</v>
      </c>
      <c r="B24" s="7" t="s">
        <v>25</v>
      </c>
      <c r="C24" s="62">
        <v>20839671</v>
      </c>
      <c r="D24" s="47">
        <f t="shared" si="0"/>
        <v>13.550558268263083</v>
      </c>
      <c r="E24" s="62">
        <v>1900718</v>
      </c>
      <c r="F24" s="30">
        <f t="shared" si="1"/>
        <v>10.795848167520532</v>
      </c>
      <c r="G24" s="62">
        <f t="shared" si="2"/>
        <v>22740389</v>
      </c>
      <c r="H24" s="30">
        <f t="shared" si="3"/>
        <v>13.267594314551149</v>
      </c>
    </row>
    <row r="25" spans="1:8" x14ac:dyDescent="0.25">
      <c r="A25" s="3"/>
      <c r="B25" s="4" t="s">
        <v>56</v>
      </c>
      <c r="C25" s="66">
        <f t="shared" ref="C25:H25" si="4">SUM(C11:C24)</f>
        <v>153791973.63999999</v>
      </c>
      <c r="D25" s="31">
        <f t="shared" si="4"/>
        <v>100.00000000000001</v>
      </c>
      <c r="E25" s="66">
        <f t="shared" si="4"/>
        <v>17606009</v>
      </c>
      <c r="F25" s="32">
        <f t="shared" si="4"/>
        <v>100</v>
      </c>
      <c r="G25" s="66">
        <f t="shared" si="4"/>
        <v>171397982.63999996</v>
      </c>
      <c r="H25" s="32">
        <f t="shared" si="4"/>
        <v>100.00000000000003</v>
      </c>
    </row>
    <row r="26" spans="1:8" x14ac:dyDescent="0.25">
      <c r="C26" s="33"/>
      <c r="D26" s="33"/>
      <c r="E26" s="33"/>
      <c r="F26" s="33"/>
      <c r="G26" s="33"/>
      <c r="H26" s="33"/>
    </row>
    <row r="27" spans="1:8" x14ac:dyDescent="0.25">
      <c r="D27" s="49"/>
    </row>
    <row r="28" spans="1:8" x14ac:dyDescent="0.25">
      <c r="B28" s="50" t="s">
        <v>81</v>
      </c>
    </row>
    <row r="29" spans="1:8" x14ac:dyDescent="0.25">
      <c r="C29" s="9"/>
      <c r="E29" s="9"/>
      <c r="G29" s="9"/>
    </row>
    <row r="30" spans="1:8" x14ac:dyDescent="0.25">
      <c r="C30" s="6"/>
    </row>
    <row r="31" spans="1:8" x14ac:dyDescent="0.25">
      <c r="C31" s="38"/>
    </row>
    <row r="32" spans="1:8" x14ac:dyDescent="0.25">
      <c r="C32" s="6"/>
      <c r="D32" s="6"/>
      <c r="E32" s="18"/>
      <c r="G32" s="18"/>
    </row>
    <row r="33" spans="2:3" x14ac:dyDescent="0.25">
      <c r="C33" s="39"/>
    </row>
    <row r="35" spans="2:3" x14ac:dyDescent="0.25">
      <c r="C35" s="52"/>
    </row>
    <row r="36" spans="2:3" x14ac:dyDescent="0.25">
      <c r="C36" s="52"/>
    </row>
    <row r="42" spans="2:3" x14ac:dyDescent="0.25">
      <c r="B42" s="17"/>
      <c r="C42" s="18"/>
    </row>
    <row r="43" spans="2:3" x14ac:dyDescent="0.25">
      <c r="B43" s="17"/>
      <c r="C43" s="18"/>
    </row>
    <row r="44" spans="2:3" x14ac:dyDescent="0.25">
      <c r="B44" s="17"/>
      <c r="C44" s="18"/>
    </row>
    <row r="45" spans="2:3" x14ac:dyDescent="0.25">
      <c r="B45" s="17"/>
      <c r="C45" s="18"/>
    </row>
    <row r="46" spans="2:3" x14ac:dyDescent="0.25">
      <c r="B46" s="17"/>
      <c r="C46" s="18"/>
    </row>
    <row r="47" spans="2:3" x14ac:dyDescent="0.25">
      <c r="B47" s="17"/>
      <c r="C47" s="18"/>
    </row>
    <row r="48" spans="2:3" x14ac:dyDescent="0.25">
      <c r="B48" s="17"/>
      <c r="C48" s="18"/>
    </row>
    <row r="49" spans="2:3" x14ac:dyDescent="0.25">
      <c r="B49" s="17"/>
      <c r="C49" s="18"/>
    </row>
    <row r="50" spans="2:3" x14ac:dyDescent="0.25">
      <c r="B50" s="17"/>
      <c r="C50" s="18"/>
    </row>
    <row r="51" spans="2:3" x14ac:dyDescent="0.25">
      <c r="B51" s="17"/>
      <c r="C51" s="18"/>
    </row>
    <row r="52" spans="2:3" x14ac:dyDescent="0.25">
      <c r="B52" s="17"/>
      <c r="C52" s="18"/>
    </row>
    <row r="53" spans="2:3" x14ac:dyDescent="0.25">
      <c r="B53" s="17"/>
      <c r="C53" s="18"/>
    </row>
    <row r="54" spans="2:3" x14ac:dyDescent="0.25">
      <c r="B54" s="17"/>
      <c r="C54" s="18"/>
    </row>
    <row r="55" spans="2:3" x14ac:dyDescent="0.25">
      <c r="B55" s="18"/>
      <c r="C55" s="6"/>
    </row>
    <row r="56" spans="2:3" x14ac:dyDescent="0.25">
      <c r="B56" s="18"/>
      <c r="C56" s="18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count="1">
    <dataValidation type="decimal" allowBlank="1" showInputMessage="1" showErrorMessage="1" errorTitle="Microsoft Excel" error="Neočekivana vrsta podatka!_x000a_Mollimo unesite broj." sqref="C33 G29 G11:G24 E11:E14 E29 C32:D32 C29:C30 E16:E24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osiguranja&amp;RKvartalni izvještaj</oddHeader>
    <oddFooter>&amp;CU izvještaj su uključeni podaci zaključno sa 30.09.2020.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4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2" t="s">
        <v>59</v>
      </c>
      <c r="B7" s="75" t="s">
        <v>10</v>
      </c>
      <c r="C7" s="70" t="s">
        <v>54</v>
      </c>
      <c r="D7" s="70"/>
      <c r="E7" s="70"/>
      <c r="F7" s="70"/>
      <c r="G7" s="70"/>
      <c r="H7" s="70" t="s">
        <v>55</v>
      </c>
      <c r="I7" s="70"/>
      <c r="J7" s="70"/>
      <c r="K7" s="70"/>
      <c r="L7" s="71"/>
    </row>
    <row r="8" spans="1:12" ht="21" customHeight="1" x14ac:dyDescent="0.25">
      <c r="A8" s="73"/>
      <c r="B8" s="76"/>
      <c r="C8" s="79" t="s">
        <v>26</v>
      </c>
      <c r="D8" s="79"/>
      <c r="E8" s="80" t="s">
        <v>60</v>
      </c>
      <c r="F8" s="76" t="s">
        <v>57</v>
      </c>
      <c r="G8" s="76"/>
      <c r="H8" s="79" t="s">
        <v>26</v>
      </c>
      <c r="I8" s="79"/>
      <c r="J8" s="80" t="s">
        <v>61</v>
      </c>
      <c r="K8" s="76" t="s">
        <v>57</v>
      </c>
      <c r="L8" s="78"/>
    </row>
    <row r="9" spans="1:12" ht="18.75" customHeight="1" thickBot="1" x14ac:dyDescent="0.3">
      <c r="A9" s="74"/>
      <c r="B9" s="77"/>
      <c r="C9" s="51" t="s">
        <v>65</v>
      </c>
      <c r="D9" s="51" t="s">
        <v>74</v>
      </c>
      <c r="E9" s="81"/>
      <c r="F9" s="35" t="s">
        <v>67</v>
      </c>
      <c r="G9" s="35" t="s">
        <v>75</v>
      </c>
      <c r="H9" s="63" t="s">
        <v>65</v>
      </c>
      <c r="I9" s="63" t="s">
        <v>74</v>
      </c>
      <c r="J9" s="81"/>
      <c r="K9" s="35" t="s">
        <v>67</v>
      </c>
      <c r="L9" s="36" t="s">
        <v>75</v>
      </c>
    </row>
    <row r="10" spans="1:12" x14ac:dyDescent="0.25">
      <c r="A10" s="15" t="s">
        <v>27</v>
      </c>
      <c r="B10" s="7" t="s">
        <v>63</v>
      </c>
      <c r="C10" s="62">
        <v>3039678</v>
      </c>
      <c r="D10" s="62"/>
      <c r="E10" s="46">
        <f t="shared" ref="E10:E31" si="0">IFERROR((D10-C10)/C$37*100, "-")</f>
        <v>-2.5515316893388253</v>
      </c>
      <c r="F10" s="46">
        <f t="shared" ref="F10:F20" si="1">C10/C$37*100</f>
        <v>2.5515316893388253</v>
      </c>
      <c r="G10" s="47" t="e">
        <f t="shared" ref="G10:G20" si="2">D10/D$37*100</f>
        <v>#DIV/0!</v>
      </c>
      <c r="H10" s="62">
        <v>19190</v>
      </c>
      <c r="I10" s="62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9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2">
        <v>3186682</v>
      </c>
      <c r="D11" s="62"/>
      <c r="E11" s="46">
        <f t="shared" si="0"/>
        <v>-2.6749281031890968</v>
      </c>
      <c r="F11" s="46">
        <f t="shared" si="1"/>
        <v>2.6749281031890968</v>
      </c>
      <c r="G11" s="47" t="e">
        <f t="shared" si="2"/>
        <v>#DIV/0!</v>
      </c>
      <c r="H11" s="62">
        <v>0</v>
      </c>
      <c r="I11" s="62"/>
      <c r="J11" s="12">
        <f t="shared" si="3"/>
        <v>0</v>
      </c>
      <c r="K11" s="12">
        <f t="shared" si="4"/>
        <v>0</v>
      </c>
      <c r="L11" s="29" t="e">
        <f t="shared" si="5"/>
        <v>#DIV/0!</v>
      </c>
    </row>
    <row r="12" spans="1:12" x14ac:dyDescent="0.25">
      <c r="A12" s="15" t="s">
        <v>29</v>
      </c>
      <c r="B12" s="7" t="s">
        <v>21</v>
      </c>
      <c r="C12" s="62">
        <v>8296822</v>
      </c>
      <c r="D12" s="62"/>
      <c r="E12" s="46">
        <f t="shared" si="0"/>
        <v>-6.9644232888495212</v>
      </c>
      <c r="F12" s="46">
        <f t="shared" si="1"/>
        <v>6.9644232888495212</v>
      </c>
      <c r="G12" s="47" t="e">
        <f t="shared" si="2"/>
        <v>#DIV/0!</v>
      </c>
      <c r="H12" s="62">
        <v>0</v>
      </c>
      <c r="I12" s="62"/>
      <c r="J12" s="12">
        <f t="shared" si="3"/>
        <v>0</v>
      </c>
      <c r="K12" s="12">
        <f t="shared" si="4"/>
        <v>0</v>
      </c>
      <c r="L12" s="29" t="e">
        <f t="shared" si="5"/>
        <v>#DIV/0!</v>
      </c>
    </row>
    <row r="13" spans="1:12" x14ac:dyDescent="0.25">
      <c r="A13" s="15" t="s">
        <v>30</v>
      </c>
      <c r="B13" s="7" t="s">
        <v>12</v>
      </c>
      <c r="C13" s="62">
        <v>8438781</v>
      </c>
      <c r="D13" s="62"/>
      <c r="E13" s="46">
        <f t="shared" si="0"/>
        <v>-7.0835848865867979</v>
      </c>
      <c r="F13" s="46">
        <f t="shared" si="1"/>
        <v>7.0835848865867979</v>
      </c>
      <c r="G13" s="47" t="e">
        <f t="shared" si="2"/>
        <v>#DIV/0!</v>
      </c>
      <c r="H13" s="62">
        <v>0</v>
      </c>
      <c r="I13" s="62"/>
      <c r="J13" s="12">
        <f t="shared" si="3"/>
        <v>0</v>
      </c>
      <c r="K13" s="12">
        <f t="shared" si="4"/>
        <v>0</v>
      </c>
      <c r="L13" s="29" t="e">
        <f t="shared" si="5"/>
        <v>#DIV/0!</v>
      </c>
    </row>
    <row r="14" spans="1:12" x14ac:dyDescent="0.25">
      <c r="A14" s="15" t="s">
        <v>31</v>
      </c>
      <c r="B14" s="7" t="s">
        <v>1</v>
      </c>
      <c r="C14" s="62">
        <v>271963</v>
      </c>
      <c r="D14" s="62"/>
      <c r="E14" s="46">
        <f t="shared" si="0"/>
        <v>-0.2282880663108576</v>
      </c>
      <c r="F14" s="46">
        <f t="shared" si="1"/>
        <v>0.2282880663108576</v>
      </c>
      <c r="G14" s="47" t="e">
        <f t="shared" si="2"/>
        <v>#DIV/0!</v>
      </c>
      <c r="H14" s="62">
        <v>0</v>
      </c>
      <c r="I14" s="62"/>
      <c r="J14" s="12">
        <f t="shared" si="3"/>
        <v>0</v>
      </c>
      <c r="K14" s="12">
        <f t="shared" si="4"/>
        <v>0</v>
      </c>
      <c r="L14" s="29" t="e">
        <f t="shared" si="5"/>
        <v>#DIV/0!</v>
      </c>
    </row>
    <row r="15" spans="1:12" x14ac:dyDescent="0.25">
      <c r="A15" s="15" t="s">
        <v>32</v>
      </c>
      <c r="B15" s="7" t="s">
        <v>24</v>
      </c>
      <c r="C15" s="62">
        <v>1249854</v>
      </c>
      <c r="D15" s="62"/>
      <c r="E15" s="46">
        <f t="shared" si="0"/>
        <v>-1.0491381284619254</v>
      </c>
      <c r="F15" s="46">
        <f t="shared" si="1"/>
        <v>1.0491381284619254</v>
      </c>
      <c r="G15" s="47" t="e">
        <f t="shared" si="2"/>
        <v>#DIV/0!</v>
      </c>
      <c r="H15" s="62">
        <v>0</v>
      </c>
      <c r="I15" s="62"/>
      <c r="J15" s="12">
        <f t="shared" si="3"/>
        <v>0</v>
      </c>
      <c r="K15" s="12">
        <f t="shared" si="4"/>
        <v>0</v>
      </c>
      <c r="L15" s="29" t="e">
        <f t="shared" si="5"/>
        <v>#DIV/0!</v>
      </c>
    </row>
    <row r="16" spans="1:12" x14ac:dyDescent="0.25">
      <c r="A16" s="15" t="s">
        <v>33</v>
      </c>
      <c r="B16" s="7" t="s">
        <v>2</v>
      </c>
      <c r="C16" s="62">
        <v>1272183</v>
      </c>
      <c r="D16" s="62"/>
      <c r="E16" s="46">
        <f t="shared" si="0"/>
        <v>-1.0678812818785857</v>
      </c>
      <c r="F16" s="46">
        <f t="shared" si="1"/>
        <v>1.0678812818785857</v>
      </c>
      <c r="G16" s="47" t="e">
        <f t="shared" si="2"/>
        <v>#DIV/0!</v>
      </c>
      <c r="H16" s="62">
        <v>81886</v>
      </c>
      <c r="I16" s="62"/>
      <c r="J16" s="12">
        <f t="shared" si="3"/>
        <v>-0.40148922564835904</v>
      </c>
      <c r="K16" s="12">
        <f t="shared" si="4"/>
        <v>0.40148922564835904</v>
      </c>
      <c r="L16" s="29" t="e">
        <f t="shared" si="5"/>
        <v>#DIV/0!</v>
      </c>
    </row>
    <row r="17" spans="1:12" x14ac:dyDescent="0.25">
      <c r="A17" s="15" t="s">
        <v>34</v>
      </c>
      <c r="B17" s="7" t="s">
        <v>13</v>
      </c>
      <c r="C17" s="62">
        <v>12058470</v>
      </c>
      <c r="D17" s="62"/>
      <c r="E17" s="46">
        <f t="shared" si="0"/>
        <v>-10.121982765918478</v>
      </c>
      <c r="F17" s="46">
        <f t="shared" si="1"/>
        <v>10.121982765918478</v>
      </c>
      <c r="G17" s="47" t="e">
        <f t="shared" si="2"/>
        <v>#DIV/0!</v>
      </c>
      <c r="H17" s="62">
        <v>0</v>
      </c>
      <c r="I17" s="62"/>
      <c r="J17" s="12">
        <f t="shared" si="3"/>
        <v>0</v>
      </c>
      <c r="K17" s="12">
        <f t="shared" si="4"/>
        <v>0</v>
      </c>
      <c r="L17" s="29" t="e">
        <f t="shared" si="5"/>
        <v>#DIV/0!</v>
      </c>
    </row>
    <row r="18" spans="1:12" x14ac:dyDescent="0.25">
      <c r="A18" s="15" t="s">
        <v>35</v>
      </c>
      <c r="B18" s="7" t="s">
        <v>14</v>
      </c>
      <c r="C18" s="62">
        <v>11961445</v>
      </c>
      <c r="D18" s="62"/>
      <c r="E18" s="46">
        <f t="shared" si="0"/>
        <v>-10.040539151773132</v>
      </c>
      <c r="F18" s="46">
        <f t="shared" si="1"/>
        <v>10.040539151773132</v>
      </c>
      <c r="G18" s="47" t="e">
        <f t="shared" si="2"/>
        <v>#DIV/0!</v>
      </c>
      <c r="H18" s="62">
        <v>339667</v>
      </c>
      <c r="I18" s="62"/>
      <c r="J18" s="12">
        <f t="shared" si="3"/>
        <v>-1.6653962925078911</v>
      </c>
      <c r="K18" s="12">
        <f t="shared" si="4"/>
        <v>1.6653962925078911</v>
      </c>
      <c r="L18" s="29" t="e">
        <f t="shared" si="5"/>
        <v>#DIV/0!</v>
      </c>
    </row>
    <row r="19" spans="1:12" x14ac:dyDescent="0.25">
      <c r="A19" s="15" t="s">
        <v>36</v>
      </c>
      <c r="B19" s="7" t="s">
        <v>3</v>
      </c>
      <c r="C19" s="62">
        <v>4011785</v>
      </c>
      <c r="D19" s="62"/>
      <c r="E19" s="46">
        <f t="shared" si="0"/>
        <v>-3.3675266124616363</v>
      </c>
      <c r="F19" s="46">
        <f t="shared" si="1"/>
        <v>3.3675266124616363</v>
      </c>
      <c r="G19" s="47" t="e">
        <f t="shared" si="2"/>
        <v>#DIV/0!</v>
      </c>
      <c r="H19" s="62">
        <v>0</v>
      </c>
      <c r="I19" s="62"/>
      <c r="J19" s="12">
        <f t="shared" si="3"/>
        <v>0</v>
      </c>
      <c r="K19" s="12">
        <f t="shared" si="4"/>
        <v>0</v>
      </c>
      <c r="L19" s="29" t="e">
        <f t="shared" si="5"/>
        <v>#DIV/0!</v>
      </c>
    </row>
    <row r="20" spans="1:12" x14ac:dyDescent="0.25">
      <c r="A20" s="15" t="s">
        <v>37</v>
      </c>
      <c r="B20" s="7" t="s">
        <v>23</v>
      </c>
      <c r="C20" s="62">
        <v>4551106</v>
      </c>
      <c r="D20" s="62"/>
      <c r="E20" s="46">
        <f t="shared" si="0"/>
        <v>-3.8202372687304593</v>
      </c>
      <c r="F20" s="46">
        <f t="shared" si="1"/>
        <v>3.8202372687304593</v>
      </c>
      <c r="G20" s="47" t="e">
        <f t="shared" si="2"/>
        <v>#DIV/0!</v>
      </c>
      <c r="H20" s="62">
        <v>0</v>
      </c>
      <c r="I20" s="62"/>
      <c r="J20" s="12">
        <f t="shared" si="3"/>
        <v>0</v>
      </c>
      <c r="K20" s="12">
        <f t="shared" si="4"/>
        <v>0</v>
      </c>
      <c r="L20" s="29" t="e">
        <f t="shared" si="5"/>
        <v>#DIV/0!</v>
      </c>
    </row>
    <row r="21" spans="1:12" x14ac:dyDescent="0.25">
      <c r="A21" s="15" t="s">
        <v>38</v>
      </c>
      <c r="B21" s="7" t="s">
        <v>4</v>
      </c>
      <c r="C21" s="62">
        <v>18948</v>
      </c>
      <c r="D21" s="62"/>
      <c r="E21" s="46">
        <f t="shared" si="0"/>
        <v>-1.5905113123690095E-2</v>
      </c>
      <c r="F21" s="46" t="s">
        <v>72</v>
      </c>
      <c r="G21" s="47" t="e">
        <f t="shared" ref="G21:G31" si="6">D21/D$37*100</f>
        <v>#DIV/0!</v>
      </c>
      <c r="H21" s="62">
        <v>0</v>
      </c>
      <c r="I21" s="62"/>
      <c r="J21" s="12">
        <f t="shared" si="3"/>
        <v>0</v>
      </c>
      <c r="K21" s="12">
        <f t="shared" si="4"/>
        <v>0</v>
      </c>
      <c r="L21" s="29" t="e">
        <f t="shared" si="5"/>
        <v>#DIV/0!</v>
      </c>
    </row>
    <row r="22" spans="1:12" x14ac:dyDescent="0.25">
      <c r="A22" s="15" t="s">
        <v>39</v>
      </c>
      <c r="B22" s="7" t="s">
        <v>16</v>
      </c>
      <c r="C22" s="62">
        <v>3379</v>
      </c>
      <c r="D22" s="62"/>
      <c r="E22" s="46">
        <f t="shared" si="0"/>
        <v>-2.8363614758786593E-3</v>
      </c>
      <c r="F22" s="46">
        <f t="shared" ref="F22:F27" si="7">C22/C$37*100</f>
        <v>2.8363614758786593E-3</v>
      </c>
      <c r="G22" s="47" t="e">
        <f t="shared" si="6"/>
        <v>#DIV/0!</v>
      </c>
      <c r="H22" s="62">
        <v>9059851</v>
      </c>
      <c r="I22" s="62"/>
      <c r="J22" s="12">
        <f t="shared" si="3"/>
        <v>-44.420689281189837</v>
      </c>
      <c r="K22" s="12">
        <f t="shared" si="4"/>
        <v>44.420689281189837</v>
      </c>
      <c r="L22" s="29" t="e">
        <f t="shared" si="5"/>
        <v>#DIV/0!</v>
      </c>
    </row>
    <row r="23" spans="1:12" x14ac:dyDescent="0.25">
      <c r="A23" s="15" t="s">
        <v>40</v>
      </c>
      <c r="B23" s="7" t="s">
        <v>17</v>
      </c>
      <c r="C23" s="62">
        <v>2000918</v>
      </c>
      <c r="D23" s="62"/>
      <c r="E23" s="46">
        <f t="shared" si="0"/>
        <v>-1.6795876684202946</v>
      </c>
      <c r="F23" s="46">
        <f t="shared" si="7"/>
        <v>1.6795876684202946</v>
      </c>
      <c r="G23" s="47" t="e">
        <f t="shared" si="6"/>
        <v>#DIV/0!</v>
      </c>
      <c r="H23" s="62">
        <v>0</v>
      </c>
      <c r="I23" s="62"/>
      <c r="J23" s="12">
        <f t="shared" si="3"/>
        <v>0</v>
      </c>
      <c r="K23" s="12">
        <f t="shared" si="4"/>
        <v>0</v>
      </c>
      <c r="L23" s="29" t="e">
        <f t="shared" si="5"/>
        <v>#DIV/0!</v>
      </c>
    </row>
    <row r="24" spans="1:12" x14ac:dyDescent="0.25">
      <c r="A24" s="15" t="s">
        <v>41</v>
      </c>
      <c r="B24" s="7" t="s">
        <v>18</v>
      </c>
      <c r="C24" s="62">
        <v>5584029</v>
      </c>
      <c r="D24" s="62"/>
      <c r="E24" s="46">
        <f t="shared" si="0"/>
        <v>-4.6872816619678108</v>
      </c>
      <c r="F24" s="46">
        <f t="shared" si="7"/>
        <v>4.6872816619678108</v>
      </c>
      <c r="G24" s="47" t="e">
        <f t="shared" si="6"/>
        <v>#DIV/0!</v>
      </c>
      <c r="H24" s="62">
        <v>0</v>
      </c>
      <c r="I24" s="62"/>
      <c r="J24" s="12">
        <f t="shared" si="3"/>
        <v>0</v>
      </c>
      <c r="K24" s="12">
        <f t="shared" si="4"/>
        <v>0</v>
      </c>
      <c r="L24" s="29" t="e">
        <f t="shared" si="5"/>
        <v>#DIV/0!</v>
      </c>
    </row>
    <row r="25" spans="1:12" x14ac:dyDescent="0.25">
      <c r="A25" s="15" t="s">
        <v>42</v>
      </c>
      <c r="B25" s="7" t="s">
        <v>19</v>
      </c>
      <c r="C25" s="62">
        <v>7953411</v>
      </c>
      <c r="D25" s="62"/>
      <c r="E25" s="46">
        <f t="shared" si="0"/>
        <v>-6.6761611607663713</v>
      </c>
      <c r="F25" s="46">
        <f t="shared" si="7"/>
        <v>6.6761611607663713</v>
      </c>
      <c r="G25" s="47" t="e">
        <f t="shared" si="6"/>
        <v>#DIV/0!</v>
      </c>
      <c r="H25" s="62">
        <v>0</v>
      </c>
      <c r="I25" s="62"/>
      <c r="J25" s="12">
        <f t="shared" si="3"/>
        <v>0</v>
      </c>
      <c r="K25" s="12">
        <f t="shared" si="4"/>
        <v>0</v>
      </c>
      <c r="L25" s="29" t="e">
        <f t="shared" si="5"/>
        <v>#DIV/0!</v>
      </c>
    </row>
    <row r="26" spans="1:12" x14ac:dyDescent="0.25">
      <c r="A26" s="15" t="s">
        <v>43</v>
      </c>
      <c r="B26" s="7" t="s">
        <v>11</v>
      </c>
      <c r="C26" s="62">
        <v>11088269</v>
      </c>
      <c r="D26" s="62"/>
      <c r="E26" s="46">
        <f t="shared" si="0"/>
        <v>-9.3075877554837501</v>
      </c>
      <c r="F26" s="46">
        <f t="shared" si="7"/>
        <v>9.3075877554837501</v>
      </c>
      <c r="G26" s="47" t="e">
        <f t="shared" si="6"/>
        <v>#DIV/0!</v>
      </c>
      <c r="H26" s="62">
        <v>0</v>
      </c>
      <c r="I26" s="62"/>
      <c r="J26" s="12">
        <f t="shared" si="3"/>
        <v>0</v>
      </c>
      <c r="K26" s="12">
        <f t="shared" si="4"/>
        <v>0</v>
      </c>
      <c r="L26" s="29" t="e">
        <f t="shared" si="5"/>
        <v>#DIV/0!</v>
      </c>
    </row>
    <row r="27" spans="1:12" x14ac:dyDescent="0.25">
      <c r="A27" s="15" t="s">
        <v>44</v>
      </c>
      <c r="B27" s="7" t="s">
        <v>15</v>
      </c>
      <c r="C27" s="62">
        <v>5068502</v>
      </c>
      <c r="D27" s="62"/>
      <c r="E27" s="46">
        <f t="shared" si="0"/>
        <v>-4.2545438926350805</v>
      </c>
      <c r="F27" s="46">
        <f t="shared" si="7"/>
        <v>4.2545438926350805</v>
      </c>
      <c r="G27" s="47" t="e">
        <f t="shared" si="6"/>
        <v>#DIV/0!</v>
      </c>
      <c r="H27" s="62">
        <v>0</v>
      </c>
      <c r="I27" s="62"/>
      <c r="J27" s="12">
        <f t="shared" si="3"/>
        <v>0</v>
      </c>
      <c r="K27" s="12">
        <f t="shared" si="4"/>
        <v>0</v>
      </c>
      <c r="L27" s="29" t="e">
        <f t="shared" si="5"/>
        <v>#DIV/0!</v>
      </c>
    </row>
    <row r="28" spans="1:12" x14ac:dyDescent="0.25">
      <c r="A28" s="15" t="s">
        <v>45</v>
      </c>
      <c r="B28" s="7" t="s">
        <v>66</v>
      </c>
      <c r="C28" s="62">
        <v>3457671</v>
      </c>
      <c r="D28" s="62"/>
      <c r="E28" s="46">
        <f t="shared" si="0"/>
        <v>-2.9023985855764547</v>
      </c>
      <c r="F28" s="46" t="s">
        <v>72</v>
      </c>
      <c r="G28" s="47" t="e">
        <f t="shared" si="6"/>
        <v>#DIV/0!</v>
      </c>
      <c r="H28" s="62">
        <v>0</v>
      </c>
      <c r="I28" s="62"/>
      <c r="J28" s="12">
        <f t="shared" si="3"/>
        <v>0</v>
      </c>
      <c r="K28" s="12">
        <f t="shared" si="4"/>
        <v>0</v>
      </c>
      <c r="L28" s="29" t="e">
        <f t="shared" si="5"/>
        <v>#DIV/0!</v>
      </c>
    </row>
    <row r="29" spans="1:12" x14ac:dyDescent="0.25">
      <c r="A29" s="15" t="s">
        <v>46</v>
      </c>
      <c r="B29" s="7" t="s">
        <v>22</v>
      </c>
      <c r="C29" s="62">
        <v>1858403</v>
      </c>
      <c r="D29" s="62"/>
      <c r="E29" s="46">
        <f t="shared" si="0"/>
        <v>-1.5599593595316155</v>
      </c>
      <c r="F29" s="46">
        <f>C29/C$37*100</f>
        <v>1.5599593595316155</v>
      </c>
      <c r="G29" s="47" t="e">
        <f t="shared" si="6"/>
        <v>#DIV/0!</v>
      </c>
      <c r="H29" s="62">
        <v>0</v>
      </c>
      <c r="I29" s="62"/>
      <c r="J29" s="12">
        <f t="shared" si="3"/>
        <v>0</v>
      </c>
      <c r="K29" s="12">
        <f t="shared" si="4"/>
        <v>0</v>
      </c>
      <c r="L29" s="29" t="e">
        <f t="shared" si="5"/>
        <v>#DIV/0!</v>
      </c>
    </row>
    <row r="30" spans="1:12" x14ac:dyDescent="0.25">
      <c r="A30" s="15" t="s">
        <v>47</v>
      </c>
      <c r="B30" s="7" t="s">
        <v>73</v>
      </c>
      <c r="C30" s="62">
        <v>1320766</v>
      </c>
      <c r="D30" s="62"/>
      <c r="E30" s="46">
        <f t="shared" si="0"/>
        <v>-1.1086622672537298</v>
      </c>
      <c r="F30" s="46">
        <f>C30/C$37*100</f>
        <v>1.1086622672537298</v>
      </c>
      <c r="G30" s="47" t="e">
        <f t="shared" si="6"/>
        <v>#DIV/0!</v>
      </c>
      <c r="H30" s="62">
        <v>0</v>
      </c>
      <c r="I30" s="62"/>
      <c r="J30" s="12">
        <f t="shared" si="3"/>
        <v>0</v>
      </c>
      <c r="K30" s="12">
        <f t="shared" si="4"/>
        <v>0</v>
      </c>
      <c r="L30" s="29" t="e">
        <f t="shared" si="5"/>
        <v>#DIV/0!</v>
      </c>
    </row>
    <row r="31" spans="1:12" x14ac:dyDescent="0.25">
      <c r="A31" s="15" t="s">
        <v>48</v>
      </c>
      <c r="B31" s="7" t="s">
        <v>20</v>
      </c>
      <c r="C31" s="62">
        <v>5541737</v>
      </c>
      <c r="D31" s="62"/>
      <c r="E31" s="46">
        <f t="shared" si="0"/>
        <v>-4.6517813957535878</v>
      </c>
      <c r="F31" s="46">
        <f>C31/C$37*100</f>
        <v>4.6517813957535878</v>
      </c>
      <c r="G31" s="47" t="e">
        <f t="shared" si="6"/>
        <v>#DIV/0!</v>
      </c>
      <c r="H31" s="62">
        <v>0</v>
      </c>
      <c r="I31" s="62"/>
      <c r="J31" s="12">
        <f t="shared" si="3"/>
        <v>0</v>
      </c>
      <c r="K31" s="12">
        <f t="shared" si="4"/>
        <v>0</v>
      </c>
      <c r="L31" s="29" t="e">
        <f t="shared" si="5"/>
        <v>#DIV/0!</v>
      </c>
    </row>
    <row r="32" spans="1:12" x14ac:dyDescent="0.25">
      <c r="A32" s="15" t="s">
        <v>49</v>
      </c>
      <c r="B32" s="7" t="s">
        <v>6</v>
      </c>
      <c r="C32" s="62">
        <v>0</v>
      </c>
      <c r="D32" s="62"/>
      <c r="E32" s="46"/>
      <c r="F32" s="46" t="s">
        <v>72</v>
      </c>
      <c r="G32" s="47" t="s">
        <v>72</v>
      </c>
      <c r="H32" s="62">
        <v>719841</v>
      </c>
      <c r="I32" s="62"/>
      <c r="J32" s="12">
        <f t="shared" si="3"/>
        <v>-3.5293994782983713</v>
      </c>
      <c r="K32" s="12">
        <f t="shared" si="4"/>
        <v>3.5293994782983713</v>
      </c>
      <c r="L32" s="29" t="e">
        <f t="shared" si="5"/>
        <v>#DIV/0!</v>
      </c>
    </row>
    <row r="33" spans="1:12" x14ac:dyDescent="0.25">
      <c r="A33" s="15" t="s">
        <v>50</v>
      </c>
      <c r="B33" s="7" t="s">
        <v>7</v>
      </c>
      <c r="C33" s="62">
        <v>2371787</v>
      </c>
      <c r="D33" s="62"/>
      <c r="E33" s="46">
        <f>IFERROR((D33-C33)/C$37*100, "-")</f>
        <v>-1.9908982763509375</v>
      </c>
      <c r="F33" s="46">
        <f>C33/C$37*100</f>
        <v>1.9908982763509375</v>
      </c>
      <c r="G33" s="47" t="e">
        <f>D33/D$37*100</f>
        <v>#DIV/0!</v>
      </c>
      <c r="H33" s="62">
        <v>4572198</v>
      </c>
      <c r="I33" s="62"/>
      <c r="J33" s="12">
        <f t="shared" si="3"/>
        <v>-22.417607827113013</v>
      </c>
      <c r="K33" s="12">
        <f t="shared" si="4"/>
        <v>22.417607827113013</v>
      </c>
      <c r="L33" s="29" t="e">
        <f t="shared" si="5"/>
        <v>#DIV/0!</v>
      </c>
    </row>
    <row r="34" spans="1:12" x14ac:dyDescent="0.25">
      <c r="A34" s="15" t="s">
        <v>51</v>
      </c>
      <c r="B34" s="7" t="s">
        <v>8</v>
      </c>
      <c r="C34" s="62">
        <v>0</v>
      </c>
      <c r="D34" s="62"/>
      <c r="E34" s="46">
        <f>IFERROR((D34-C34)/C$37*100, "-")</f>
        <v>0</v>
      </c>
      <c r="F34" s="46">
        <f>C34/C$37*100</f>
        <v>0</v>
      </c>
      <c r="G34" s="47" t="s">
        <v>72</v>
      </c>
      <c r="H34" s="62">
        <v>0</v>
      </c>
      <c r="I34" s="62"/>
      <c r="J34" s="12">
        <f t="shared" si="3"/>
        <v>0</v>
      </c>
      <c r="K34" s="12">
        <f t="shared" si="4"/>
        <v>0</v>
      </c>
      <c r="L34" s="29" t="e">
        <f t="shared" si="5"/>
        <v>#DIV/0!</v>
      </c>
    </row>
    <row r="35" spans="1:12" x14ac:dyDescent="0.25">
      <c r="A35" s="15" t="s">
        <v>52</v>
      </c>
      <c r="B35" s="7" t="s">
        <v>68</v>
      </c>
      <c r="C35" s="62">
        <v>77369</v>
      </c>
      <c r="D35" s="62"/>
      <c r="E35" s="46">
        <f>IFERROR((D35-C35)/C$37*100, "-")</f>
        <v>-6.4944199771309857E-2</v>
      </c>
      <c r="F35" s="46">
        <f>C35/C$37*100</f>
        <v>6.4944199771309857E-2</v>
      </c>
      <c r="G35" s="47" t="e">
        <f>D35/D$37*100</f>
        <v>#DIV/0!</v>
      </c>
      <c r="H35" s="62">
        <v>4223449</v>
      </c>
      <c r="I35" s="62"/>
      <c r="J35" s="12">
        <f t="shared" si="3"/>
        <v>-20.707682248190611</v>
      </c>
      <c r="K35" s="12">
        <f t="shared" si="4"/>
        <v>20.707682248190611</v>
      </c>
      <c r="L35" s="29" t="e">
        <f t="shared" si="5"/>
        <v>#DIV/0!</v>
      </c>
    </row>
    <row r="36" spans="1:12" x14ac:dyDescent="0.25">
      <c r="A36" s="15" t="s">
        <v>53</v>
      </c>
      <c r="B36" s="7" t="s">
        <v>25</v>
      </c>
      <c r="C36" s="62">
        <v>14447543</v>
      </c>
      <c r="D36" s="62"/>
      <c r="E36" s="46">
        <f>IFERROR((D36-C36)/C$37*100, "-")</f>
        <v>-12.127391058390174</v>
      </c>
      <c r="F36" s="46">
        <f>C36/C$37*100</f>
        <v>12.127391058390174</v>
      </c>
      <c r="G36" s="47" t="e">
        <f>D36/D$37*100</f>
        <v>#DIV/0!</v>
      </c>
      <c r="H36" s="62">
        <v>1379484</v>
      </c>
      <c r="I36" s="62"/>
      <c r="J36" s="12">
        <f t="shared" si="3"/>
        <v>-6.7636465690630994</v>
      </c>
      <c r="K36" s="12">
        <f t="shared" si="4"/>
        <v>6.7636465690630994</v>
      </c>
      <c r="L36" s="29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9">
        <f>SUM(F10:F36)</f>
        <v>97.081696301299857</v>
      </c>
      <c r="G37" s="59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9">
        <f>SUM(K10:K36)</f>
        <v>100</v>
      </c>
      <c r="L37" s="60" t="e">
        <f>SUM(L10:L36)</f>
        <v>#DIV/0!</v>
      </c>
    </row>
    <row r="38" spans="1:12" x14ac:dyDescent="0.25"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2" x14ac:dyDescent="0.25">
      <c r="G39" s="49"/>
    </row>
    <row r="40" spans="1:12" x14ac:dyDescent="0.25">
      <c r="B40" s="50" t="s">
        <v>70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8"/>
      <c r="D43" s="38"/>
      <c r="E43" s="6"/>
      <c r="F43" s="6"/>
      <c r="G43" s="6"/>
      <c r="H43" s="38"/>
      <c r="I43" s="38"/>
    </row>
    <row r="44" spans="1:12" x14ac:dyDescent="0.25">
      <c r="C44" s="6"/>
      <c r="D44" s="58"/>
      <c r="E44" s="6"/>
      <c r="F44" s="38"/>
      <c r="G44" s="57"/>
      <c r="H44" s="6"/>
      <c r="I44" s="9"/>
    </row>
    <row r="45" spans="1:12" x14ac:dyDescent="0.25">
      <c r="C45" s="39"/>
      <c r="D45" s="39"/>
      <c r="E45" s="6"/>
      <c r="F45" s="6"/>
    </row>
    <row r="47" spans="1:12" x14ac:dyDescent="0.25">
      <c r="D47" s="52"/>
    </row>
    <row r="48" spans="1:12" x14ac:dyDescent="0.25">
      <c r="C48" s="52"/>
      <c r="D48" s="52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2020-09-16T13:34:44Z</cp:lastPrinted>
  <dcterms:created xsi:type="dcterms:W3CDTF">2018-01-08T12:56:16Z</dcterms:created>
  <dcterms:modified xsi:type="dcterms:W3CDTF">2020-10-30T15:10:19Z</dcterms:modified>
</cp:coreProperties>
</file>