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5" windowWidth="19035" windowHeight="8085"/>
  </bookViews>
  <sheets>
    <sheet name="BiH" sheetId="41" r:id="rId1"/>
    <sheet name="FBiH" sheetId="42" r:id="rId2"/>
    <sheet name="RS" sheetId="43" r:id="rId3"/>
  </sheets>
  <calcPr calcId="145621"/>
</workbook>
</file>

<file path=xl/calcChain.xml><?xml version="1.0" encoding="utf-8"?>
<calcChain xmlns="http://schemas.openxmlformats.org/spreadsheetml/2006/main">
  <c r="G25" i="43" l="1"/>
  <c r="C25" i="43" l="1"/>
  <c r="M34" i="41" l="1"/>
  <c r="M32" i="41"/>
  <c r="M19" i="41"/>
  <c r="M15" i="41"/>
  <c r="M14" i="41"/>
  <c r="M12" i="41"/>
  <c r="K34" i="41"/>
  <c r="K33" i="41"/>
  <c r="K32" i="41"/>
  <c r="K29" i="41"/>
  <c r="K22" i="41"/>
  <c r="K19" i="41"/>
  <c r="K16" i="41"/>
  <c r="K15" i="41"/>
  <c r="K14" i="41"/>
  <c r="K12" i="41"/>
  <c r="K11" i="41"/>
  <c r="I35" i="41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E36" i="41" l="1"/>
  <c r="G36" i="41"/>
  <c r="I36" i="41"/>
  <c r="C36" i="41"/>
  <c r="M11" i="42" l="1"/>
  <c r="M11" i="41" s="1"/>
  <c r="K12" i="42"/>
  <c r="K13" i="42"/>
  <c r="K14" i="42"/>
  <c r="K15" i="42"/>
  <c r="K16" i="42"/>
  <c r="K17" i="42"/>
  <c r="K18" i="42"/>
  <c r="K19" i="42"/>
  <c r="K20" i="42"/>
  <c r="K21" i="42"/>
  <c r="K11" i="42"/>
  <c r="D24" i="41"/>
  <c r="F24" i="41"/>
  <c r="H24" i="41"/>
  <c r="J24" i="41"/>
  <c r="D35" i="41" l="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J36" i="41" s="1"/>
  <c r="H11" i="41"/>
  <c r="H36" i="41" s="1"/>
  <c r="F11" i="41"/>
  <c r="F36" i="41" s="1"/>
  <c r="D11" i="41"/>
  <c r="D36" i="41" s="1"/>
  <c r="I22" i="42"/>
  <c r="J20" i="42" s="1"/>
  <c r="G22" i="42"/>
  <c r="H21" i="42" s="1"/>
  <c r="E22" i="42"/>
  <c r="F20" i="42" s="1"/>
  <c r="C22" i="42"/>
  <c r="D11" i="42" s="1"/>
  <c r="M21" i="42"/>
  <c r="F21" i="42"/>
  <c r="M20" i="42"/>
  <c r="M33" i="41" s="1"/>
  <c r="H20" i="42"/>
  <c r="M19" i="42"/>
  <c r="H19" i="42"/>
  <c r="M18" i="42"/>
  <c r="M29" i="41" s="1"/>
  <c r="H18" i="42"/>
  <c r="F18" i="42"/>
  <c r="M17" i="42"/>
  <c r="M22" i="41" s="1"/>
  <c r="H17" i="42"/>
  <c r="M16" i="42"/>
  <c r="H16" i="42"/>
  <c r="F16" i="42"/>
  <c r="M15" i="42"/>
  <c r="M16" i="41" s="1"/>
  <c r="H15" i="42"/>
  <c r="F15" i="42"/>
  <c r="M14" i="42"/>
  <c r="H14" i="42"/>
  <c r="F14" i="42"/>
  <c r="M13" i="42"/>
  <c r="H13" i="42"/>
  <c r="F13" i="42"/>
  <c r="M12" i="42"/>
  <c r="J12" i="42"/>
  <c r="H12" i="42"/>
  <c r="F12" i="42"/>
  <c r="H11" i="42"/>
  <c r="H22" i="42" s="1"/>
  <c r="F11" i="42"/>
  <c r="M11" i="43"/>
  <c r="M13" i="41" s="1"/>
  <c r="M24" i="43"/>
  <c r="M35" i="41" s="1"/>
  <c r="M23" i="43"/>
  <c r="M31" i="41" s="1"/>
  <c r="M22" i="43"/>
  <c r="M30" i="41" s="1"/>
  <c r="M21" i="43"/>
  <c r="M28" i="41" s="1"/>
  <c r="M20" i="43"/>
  <c r="M27" i="41" s="1"/>
  <c r="M19" i="43"/>
  <c r="M26" i="41" s="1"/>
  <c r="M18" i="43"/>
  <c r="M25" i="41" s="1"/>
  <c r="M17" i="43"/>
  <c r="M24" i="41" s="1"/>
  <c r="M16" i="43"/>
  <c r="M23" i="41" s="1"/>
  <c r="M15" i="43"/>
  <c r="M14" i="43"/>
  <c r="M20" i="41" s="1"/>
  <c r="M13" i="43"/>
  <c r="M18" i="41" s="1"/>
  <c r="M12" i="43"/>
  <c r="M17" i="41" s="1"/>
  <c r="K12" i="43"/>
  <c r="K17" i="41" s="1"/>
  <c r="K13" i="43"/>
  <c r="K14" i="43"/>
  <c r="K20" i="41" s="1"/>
  <c r="K15" i="43"/>
  <c r="K21" i="41" s="1"/>
  <c r="K16" i="43"/>
  <c r="K23" i="41" s="1"/>
  <c r="K17" i="43"/>
  <c r="K24" i="41" s="1"/>
  <c r="K18" i="43"/>
  <c r="K25" i="41" s="1"/>
  <c r="K19" i="43"/>
  <c r="K26" i="41" s="1"/>
  <c r="K20" i="43"/>
  <c r="K27" i="41" s="1"/>
  <c r="K21" i="43"/>
  <c r="K28" i="41" s="1"/>
  <c r="K22" i="43"/>
  <c r="K30" i="41" s="1"/>
  <c r="K23" i="43"/>
  <c r="K31" i="41" s="1"/>
  <c r="K24" i="43"/>
  <c r="K35" i="41" s="1"/>
  <c r="K11" i="43"/>
  <c r="K13" i="41" s="1"/>
  <c r="D12" i="43"/>
  <c r="M25" i="43" l="1"/>
  <c r="N24" i="43" s="1"/>
  <c r="M21" i="41"/>
  <c r="K18" i="41"/>
  <c r="K25" i="43"/>
  <c r="K36" i="41"/>
  <c r="L24" i="41" s="1"/>
  <c r="M36" i="41"/>
  <c r="N26" i="41" s="1"/>
  <c r="J16" i="42"/>
  <c r="J18" i="42"/>
  <c r="J14" i="42"/>
  <c r="J21" i="42"/>
  <c r="F17" i="42"/>
  <c r="N24" i="41"/>
  <c r="N33" i="41"/>
  <c r="F22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N22" i="41"/>
  <c r="N18" i="41"/>
  <c r="N14" i="41"/>
  <c r="L18" i="41"/>
  <c r="K22" i="42"/>
  <c r="L12" i="42" s="1"/>
  <c r="M22" i="42"/>
  <c r="N12" i="42" s="1"/>
  <c r="L23" i="43"/>
  <c r="N12" i="43"/>
  <c r="N14" i="43"/>
  <c r="N16" i="43"/>
  <c r="N18" i="43"/>
  <c r="N20" i="43"/>
  <c r="N22" i="43"/>
  <c r="D11" i="43"/>
  <c r="D23" i="43"/>
  <c r="D21" i="43"/>
  <c r="D19" i="43"/>
  <c r="D17" i="43"/>
  <c r="D15" i="43"/>
  <c r="D13" i="43"/>
  <c r="D24" i="43"/>
  <c r="D22" i="43"/>
  <c r="D20" i="43"/>
  <c r="D18" i="43"/>
  <c r="D16" i="43"/>
  <c r="D14" i="43"/>
  <c r="N25" i="41" l="1"/>
  <c r="N12" i="41"/>
  <c r="N16" i="41"/>
  <c r="N20" i="41"/>
  <c r="N29" i="41"/>
  <c r="N32" i="41"/>
  <c r="N23" i="43"/>
  <c r="N21" i="43"/>
  <c r="N19" i="43"/>
  <c r="N17" i="43"/>
  <c r="N15" i="43"/>
  <c r="N13" i="43"/>
  <c r="N11" i="43"/>
  <c r="N11" i="41"/>
  <c r="N13" i="41"/>
  <c r="N15" i="41"/>
  <c r="N17" i="41"/>
  <c r="N19" i="41"/>
  <c r="N21" i="41"/>
  <c r="N23" i="41"/>
  <c r="N35" i="41"/>
  <c r="N31" i="41"/>
  <c r="N27" i="41"/>
  <c r="N34" i="41"/>
  <c r="N30" i="41"/>
  <c r="N28" i="41"/>
  <c r="L12" i="41"/>
  <c r="L14" i="41"/>
  <c r="L16" i="41"/>
  <c r="L11" i="41"/>
  <c r="L13" i="41"/>
  <c r="L15" i="41"/>
  <c r="L17" i="41"/>
  <c r="L21" i="41"/>
  <c r="L31" i="41"/>
  <c r="L34" i="41"/>
  <c r="L19" i="41"/>
  <c r="L23" i="41"/>
  <c r="L35" i="41"/>
  <c r="L27" i="41"/>
  <c r="L30" i="41"/>
  <c r="L26" i="41"/>
  <c r="L20" i="41"/>
  <c r="L22" i="41"/>
  <c r="L33" i="41"/>
  <c r="L29" i="41"/>
  <c r="L25" i="41"/>
  <c r="L32" i="41"/>
  <c r="L28" i="41"/>
  <c r="J22" i="42"/>
  <c r="N36" i="41"/>
  <c r="N21" i="42"/>
  <c r="N17" i="42"/>
  <c r="N13" i="42"/>
  <c r="N19" i="42"/>
  <c r="N15" i="42"/>
  <c r="N11" i="42"/>
  <c r="D22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L22" i="43"/>
  <c r="L24" i="43"/>
  <c r="L18" i="43"/>
  <c r="L13" i="43"/>
  <c r="L20" i="43"/>
  <c r="L14" i="43"/>
  <c r="L11" i="43"/>
  <c r="L16" i="43"/>
  <c r="L12" i="43"/>
  <c r="L17" i="43"/>
  <c r="L15" i="43"/>
  <c r="L19" i="43"/>
  <c r="L21" i="43"/>
  <c r="N25" i="43" l="1"/>
  <c r="L36" i="41"/>
  <c r="N22" i="42"/>
  <c r="L22" i="42"/>
  <c r="L25" i="43"/>
  <c r="H23" i="43" l="1"/>
  <c r="I25" i="43" l="1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E25" i="43" l="1"/>
  <c r="F23" i="43" s="1"/>
  <c r="J25" i="43"/>
  <c r="H11" i="43" l="1"/>
  <c r="H12" i="43"/>
  <c r="H13" i="43"/>
  <c r="H14" i="43"/>
  <c r="H15" i="43"/>
  <c r="H16" i="43"/>
  <c r="H17" i="43"/>
  <c r="H18" i="43"/>
  <c r="H19" i="43"/>
  <c r="H20" i="43"/>
  <c r="H22" i="43"/>
  <c r="H21" i="43"/>
  <c r="H24" i="43"/>
  <c r="F11" i="43" l="1"/>
  <c r="F12" i="43"/>
  <c r="F13" i="43"/>
  <c r="F14" i="43"/>
  <c r="F15" i="43"/>
  <c r="F16" i="43"/>
  <c r="F17" i="43"/>
  <c r="F18" i="43"/>
  <c r="F19" i="43"/>
  <c r="F20" i="43"/>
  <c r="F22" i="43"/>
  <c r="F21" i="43"/>
  <c r="F24" i="43"/>
  <c r="H25" i="43"/>
  <c r="F25" i="43" l="1"/>
  <c r="D25" i="43" l="1"/>
</calcChain>
</file>

<file path=xl/sharedStrings.xml><?xml version="1.0" encoding="utf-8"?>
<sst xmlns="http://schemas.openxmlformats.org/spreadsheetml/2006/main" count="175" uniqueCount="66">
  <si>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</si>
  <si>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</si>
  <si>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</si>
  <si>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</si>
  <si>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</si>
  <si>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</si>
  <si>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</si>
  <si>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</si>
  <si>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</si>
  <si>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</si>
  <si>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</si>
  <si>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</si>
  <si>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</si>
  <si>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</si>
  <si>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</si>
  <si>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</si>
  <si>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</si>
  <si>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</si>
  <si>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</si>
  <si>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</si>
  <si>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>Central osiguranje d.d.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</si>
  <si>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</si>
  <si>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</si>
  <si>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</si>
  <si>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</si>
  <si>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</si>
  <si>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</si>
  <si>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</si>
  <si>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</si>
  <si>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</si>
  <si>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</si>
  <si>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</si>
  <si>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</si>
  <si>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</si>
  <si>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</si>
  <si>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</si>
  <si>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</si>
  <si>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</si>
  <si>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</si>
  <si>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</si>
  <si>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</si>
  <si>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</si>
  <si>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</si>
  <si>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</si>
  <si>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</si>
  <si>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</si>
  <si>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</si>
  <si>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</si>
  <si>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</si>
  <si>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Udio (%)</t>
  </si>
  <si>
    <t>Adriatic osiguranje d.d.</t>
  </si>
  <si>
    <t>Ukupno:</t>
  </si>
  <si>
    <t>I-VI-2020</t>
  </si>
  <si>
    <t>Premium osiguranje a.d.</t>
  </si>
  <si>
    <t>NEŽIVOTNO OSIGURANJE</t>
  </si>
  <si>
    <t>ŽIVOTNO OSIGURANJE</t>
  </si>
  <si>
    <t>NEŽIVOTNO I ŽIVOTNO OSIGURANJE</t>
  </si>
  <si>
    <t>Vienna osiguranje d.d.</t>
  </si>
  <si>
    <t>Grawe osiguranje d.d.*</t>
  </si>
  <si>
    <t>BROJ I VRIJEDNOST ISPLAĆENIH ŠTETA PO OSIGURAVAJUĆIM DRUŠTVIMA U BOSNI I HERCEGOVINI</t>
  </si>
  <si>
    <t>BROJ I VRIJEDNOST ISPLAĆENIH ŠTETA PO OSIGURAVAJUĆIM DRUŠTVIMA U FEDERACIJI BOSNE I HERCEGOVINE*</t>
  </si>
  <si>
    <t>Osiguravajuće društvo</t>
  </si>
  <si>
    <t>*Osiguravajuća društva iz Federacije Bosne i Hercegovine i podružnice društava u Republici Srpskoj</t>
  </si>
  <si>
    <t>*Osiguravajuća društva iz Republike Srpske i podružnice društava u Federaciji Bosne i Hercegovine</t>
  </si>
  <si>
    <t>*Atos osiguranje a.d. je koncem 2019. godine pripojeno Grawe osiguranju dd.</t>
  </si>
  <si>
    <t>BROJ I VRIJEDNOST ISPLAĆENIH ŠTETA PO OSIGURAVAJUĆIM DRUŠTVIMA U REPUBLICI SRPSKOJ*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</si>
</sst>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#,##0_ ;\-#,##0\ 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4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4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165" fontId="9" fillId="0" borderId="8" xfId="6" applyNumberFormat="1" applyFont="1" applyFill="1" applyBorder="1" applyAlignment="1">
      <alignment horizontal="right" vertical="center"/>
    </xf>
    <xf numFmtId="3" fontId="16" fillId="0" borderId="0" xfId="3" applyNumberFormat="1" applyFont="1" applyFill="1" applyBorder="1" applyAlignment="1">
      <alignment horizontal="right" vertical="center"/>
    </xf>
    <xf numFmtId="164" fontId="11" fillId="0" borderId="0" xfId="0" applyNumberFormat="1" applyFont="1" applyFill="1" applyBorder="1"/>
    <xf numFmtId="167" fontId="11" fillId="0" borderId="0" xfId="0" applyNumberFormat="1" applyFont="1" applyFill="1" applyBorder="1"/>
    <xf numFmtId="167" fontId="17" fillId="0" borderId="0" xfId="0" applyNumberFormat="1" applyFont="1" applyFill="1" applyBorder="1"/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8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4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4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4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4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3" fontId="4" fillId="2" borderId="15" xfId="6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1">
    <cellStyle name="Comma" xfId="6" builtinId="3"/>
    <cellStyle name="Normal" xfId="0" builtinId="0"/>
    <cellStyle name="Normal 2" xfId="10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2" t="s">
        <v>59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64" t="s">
        <v>61</v>
      </c>
      <c r="C8" s="69" t="s">
        <v>54</v>
      </c>
      <c r="D8" s="69"/>
      <c r="E8" s="70"/>
      <c r="F8" s="70"/>
      <c r="G8" s="69" t="s">
        <v>55</v>
      </c>
      <c r="H8" s="69"/>
      <c r="I8" s="69"/>
      <c r="J8" s="69"/>
      <c r="K8" s="69" t="s">
        <v>56</v>
      </c>
      <c r="L8" s="69"/>
      <c r="M8" s="69"/>
      <c r="N8" s="71"/>
    </row>
    <row r="9" spans="1:14" ht="19.5" customHeight="1" x14ac:dyDescent="0.25">
      <c r="A9" s="5"/>
      <c r="B9" s="65"/>
      <c r="C9" s="67" t="s">
        <v>48</v>
      </c>
      <c r="D9" s="67"/>
      <c r="E9" s="67" t="s">
        <v>21</v>
      </c>
      <c r="F9" s="67"/>
      <c r="G9" s="67" t="s">
        <v>48</v>
      </c>
      <c r="H9" s="67"/>
      <c r="I9" s="67" t="s">
        <v>21</v>
      </c>
      <c r="J9" s="67"/>
      <c r="K9" s="67" t="s">
        <v>48</v>
      </c>
      <c r="L9" s="67"/>
      <c r="M9" s="67" t="s">
        <v>21</v>
      </c>
      <c r="N9" s="68"/>
    </row>
    <row r="10" spans="1:14" ht="18.75" customHeight="1" thickBot="1" x14ac:dyDescent="0.3">
      <c r="A10" s="6"/>
      <c r="B10" s="66"/>
      <c r="C10" s="49" t="s">
        <v>52</v>
      </c>
      <c r="D10" s="55" t="s">
        <v>49</v>
      </c>
      <c r="E10" s="49" t="s">
        <v>52</v>
      </c>
      <c r="F10" s="7" t="s">
        <v>49</v>
      </c>
      <c r="G10" s="49" t="s">
        <v>52</v>
      </c>
      <c r="H10" s="55" t="s">
        <v>49</v>
      </c>
      <c r="I10" s="49" t="s">
        <v>52</v>
      </c>
      <c r="J10" s="7" t="s">
        <v>49</v>
      </c>
      <c r="K10" s="49" t="s">
        <v>52</v>
      </c>
      <c r="L10" s="55" t="s">
        <v>49</v>
      </c>
      <c r="M10" s="49" t="s">
        <v>52</v>
      </c>
      <c r="N10" s="11" t="s">
        <v>49</v>
      </c>
    </row>
    <row r="11" spans="1:14" x14ac:dyDescent="0.25">
      <c r="A11" s="43" t="s">
        <v>23</v>
      </c>
      <c r="B11" s="8" t="s">
        <v>50</v>
      </c>
      <c r="C11" s="51">
        <f>FBiH!C11</f>
        <v>7316</v>
      </c>
      <c r="D11" s="32">
        <f t="shared" ref="D11:D23" si="0">C11/C$36*100</f>
        <v>13.182932103214645</v>
      </c>
      <c r="E11" s="51">
        <f>FBiH!E11</f>
        <v>11558749.4</v>
      </c>
      <c r="F11" s="32">
        <f t="shared" ref="F11:F23" si="1">E11/E$36*100</f>
        <v>10.384226578475387</v>
      </c>
      <c r="G11" s="51">
        <f>FBiH!G11</f>
        <v>216</v>
      </c>
      <c r="H11" s="20">
        <f t="shared" ref="H11:H23" si="2">G11/G$36*100</f>
        <v>3.6797274275979555</v>
      </c>
      <c r="I11" s="51">
        <f>FBiH!I11</f>
        <v>1230154.3999999999</v>
      </c>
      <c r="J11" s="32">
        <f t="shared" ref="J11:J23" si="3">I11/I$36*100</f>
        <v>3.6822897135800088</v>
      </c>
      <c r="K11" s="51">
        <f>FBiH!K11</f>
        <v>7532</v>
      </c>
      <c r="L11" s="20">
        <f t="shared" ref="L11:L23" si="4">K11/K$36*100</f>
        <v>12.273897598018447</v>
      </c>
      <c r="M11" s="51">
        <f>FBiH!M11</f>
        <v>12788903.800000001</v>
      </c>
      <c r="N11" s="32">
        <f t="shared" ref="N11:N23" si="5">M11/M$36*100</f>
        <v>8.8371224226413734</v>
      </c>
    </row>
    <row r="12" spans="1:14" x14ac:dyDescent="0.25">
      <c r="A12" s="43" t="s">
        <v>24</v>
      </c>
      <c r="B12" s="8" t="s">
        <v>0</v>
      </c>
      <c r="C12" s="50">
        <f>FBiH!C12</f>
        <v>5246</v>
      </c>
      <c r="D12" s="32">
        <f t="shared" si="0"/>
        <v>9.4529335447599827</v>
      </c>
      <c r="E12" s="50">
        <f>FBiH!E12</f>
        <v>7452441</v>
      </c>
      <c r="F12" s="32">
        <f t="shared" si="1"/>
        <v>6.6951737795024515</v>
      </c>
      <c r="G12" s="50">
        <f>FBiH!G12</f>
        <v>0</v>
      </c>
      <c r="H12" s="20">
        <f t="shared" si="2"/>
        <v>0</v>
      </c>
      <c r="I12" s="50">
        <f>FBiH!I12</f>
        <v>0</v>
      </c>
      <c r="J12" s="32">
        <f t="shared" si="3"/>
        <v>0</v>
      </c>
      <c r="K12" s="50">
        <f>FBiH!K12</f>
        <v>5246</v>
      </c>
      <c r="L12" s="20">
        <f t="shared" si="4"/>
        <v>8.5487077534791247</v>
      </c>
      <c r="M12" s="50">
        <f>FBiH!M12</f>
        <v>7452441</v>
      </c>
      <c r="N12" s="32">
        <f t="shared" si="5"/>
        <v>5.1496308436155322</v>
      </c>
    </row>
    <row r="13" spans="1:14" x14ac:dyDescent="0.25">
      <c r="A13" s="43" t="s">
        <v>25</v>
      </c>
      <c r="B13" s="8" t="s">
        <v>9</v>
      </c>
      <c r="C13" s="50">
        <f>RS!C11</f>
        <v>990</v>
      </c>
      <c r="D13" s="32">
        <f t="shared" si="0"/>
        <v>1.7839123540435349</v>
      </c>
      <c r="E13" s="50">
        <f>RS!E11</f>
        <v>3373922.37</v>
      </c>
      <c r="F13" s="32">
        <f t="shared" si="1"/>
        <v>3.0310869399302547</v>
      </c>
      <c r="G13" s="50">
        <f>RS!G11</f>
        <v>0</v>
      </c>
      <c r="H13" s="20">
        <f t="shared" si="2"/>
        <v>0</v>
      </c>
      <c r="I13" s="50">
        <f>RS!I11</f>
        <v>0</v>
      </c>
      <c r="J13" s="32">
        <f t="shared" si="3"/>
        <v>0</v>
      </c>
      <c r="K13" s="50">
        <f>RS!K11</f>
        <v>990</v>
      </c>
      <c r="L13" s="20">
        <f t="shared" si="4"/>
        <v>1.6132711925170289</v>
      </c>
      <c r="M13" s="50">
        <f>RS!M11</f>
        <v>3373922.37</v>
      </c>
      <c r="N13" s="32">
        <f t="shared" si="5"/>
        <v>2.3313776922912126</v>
      </c>
    </row>
    <row r="14" spans="1:14" x14ac:dyDescent="0.25">
      <c r="A14" s="43" t="s">
        <v>26</v>
      </c>
      <c r="B14" s="8" t="s">
        <v>1</v>
      </c>
      <c r="C14" s="50">
        <f>FBiH!C13</f>
        <v>585</v>
      </c>
      <c r="D14" s="32">
        <f t="shared" si="0"/>
        <v>1.0541300273893615</v>
      </c>
      <c r="E14" s="50">
        <f>FBiH!E13</f>
        <v>1493249</v>
      </c>
      <c r="F14" s="32">
        <f t="shared" si="1"/>
        <v>1.3415150218657559</v>
      </c>
      <c r="G14" s="50">
        <f>FBiH!G13</f>
        <v>0</v>
      </c>
      <c r="H14" s="20">
        <f t="shared" si="2"/>
        <v>0</v>
      </c>
      <c r="I14" s="50">
        <f>FBiH!I13</f>
        <v>0</v>
      </c>
      <c r="J14" s="32">
        <f t="shared" si="3"/>
        <v>0</v>
      </c>
      <c r="K14" s="50">
        <f>FBiH!K13</f>
        <v>585</v>
      </c>
      <c r="L14" s="20">
        <f t="shared" si="4"/>
        <v>0.95329661376006258</v>
      </c>
      <c r="M14" s="50">
        <f>FBiH!M13</f>
        <v>1493249</v>
      </c>
      <c r="N14" s="32">
        <f t="shared" si="5"/>
        <v>1.0318338793420909</v>
      </c>
    </row>
    <row r="15" spans="1:14" x14ac:dyDescent="0.25">
      <c r="A15" s="43" t="s">
        <v>27</v>
      </c>
      <c r="B15" s="8" t="s">
        <v>20</v>
      </c>
      <c r="C15" s="50">
        <f>FBiH!C14</f>
        <v>2727</v>
      </c>
      <c r="D15" s="32">
        <f t="shared" si="0"/>
        <v>4.9138676661381</v>
      </c>
      <c r="E15" s="50">
        <f>FBiH!E14</f>
        <v>5773238</v>
      </c>
      <c r="F15" s="32">
        <f t="shared" si="1"/>
        <v>5.1866001596560336</v>
      </c>
      <c r="G15" s="50">
        <f>FBiH!G14</f>
        <v>0</v>
      </c>
      <c r="H15" s="20">
        <f t="shared" si="2"/>
        <v>0</v>
      </c>
      <c r="I15" s="50">
        <f>FBiH!I14</f>
        <v>0</v>
      </c>
      <c r="J15" s="32">
        <f t="shared" si="3"/>
        <v>0</v>
      </c>
      <c r="K15" s="50">
        <f>FBiH!K14</f>
        <v>2727</v>
      </c>
      <c r="L15" s="20">
        <f t="shared" si="4"/>
        <v>4.4438288302969076</v>
      </c>
      <c r="M15" s="50">
        <f>FBiH!M14</f>
        <v>5773238</v>
      </c>
      <c r="N15" s="32">
        <f t="shared" si="5"/>
        <v>3.9893028971760058</v>
      </c>
    </row>
    <row r="16" spans="1:14" x14ac:dyDescent="0.25">
      <c r="A16" s="43" t="s">
        <v>28</v>
      </c>
      <c r="B16" s="8" t="s">
        <v>2</v>
      </c>
      <c r="C16" s="50">
        <f>FBiH!C15</f>
        <v>4152</v>
      </c>
      <c r="D16" s="32">
        <f t="shared" si="0"/>
        <v>7.4816202969583401</v>
      </c>
      <c r="E16" s="50">
        <f>FBiH!E15</f>
        <v>8658602</v>
      </c>
      <c r="F16" s="32">
        <f t="shared" si="1"/>
        <v>7.7787727641919577</v>
      </c>
      <c r="G16" s="50">
        <f>FBiH!G15</f>
        <v>465</v>
      </c>
      <c r="H16" s="20">
        <f t="shared" si="2"/>
        <v>7.9216354344122664</v>
      </c>
      <c r="I16" s="50">
        <f>FBiH!I15</f>
        <v>3665411.4</v>
      </c>
      <c r="J16" s="32">
        <f t="shared" si="3"/>
        <v>10.971880191835188</v>
      </c>
      <c r="K16" s="50">
        <f>FBiH!K15</f>
        <v>4617</v>
      </c>
      <c r="L16" s="20">
        <f t="shared" si="4"/>
        <v>7.5237101978294172</v>
      </c>
      <c r="M16" s="50">
        <f>FBiH!M15</f>
        <v>12324013.4</v>
      </c>
      <c r="N16" s="32">
        <f t="shared" si="5"/>
        <v>8.5158835235020494</v>
      </c>
    </row>
    <row r="17" spans="1:14" x14ac:dyDescent="0.25">
      <c r="A17" s="43" t="s">
        <v>29</v>
      </c>
      <c r="B17" s="8" t="s">
        <v>10</v>
      </c>
      <c r="C17" s="50">
        <f>RS!C12</f>
        <v>1460</v>
      </c>
      <c r="D17" s="32">
        <f t="shared" si="0"/>
        <v>2.6308202392965261</v>
      </c>
      <c r="E17" s="50">
        <f>RS!E12</f>
        <v>4210583.34</v>
      </c>
      <c r="F17" s="32">
        <f t="shared" si="1"/>
        <v>3.7827320168489562</v>
      </c>
      <c r="G17" s="50">
        <f>RS!G12</f>
        <v>0</v>
      </c>
      <c r="H17" s="20">
        <f t="shared" si="2"/>
        <v>0</v>
      </c>
      <c r="I17" s="50">
        <f>RS!I12</f>
        <v>0</v>
      </c>
      <c r="J17" s="32">
        <f t="shared" si="3"/>
        <v>0</v>
      </c>
      <c r="K17" s="50">
        <f>RS!K12</f>
        <v>1460</v>
      </c>
      <c r="L17" s="20">
        <f t="shared" si="4"/>
        <v>2.3791676172473357</v>
      </c>
      <c r="M17" s="50">
        <f>RS!M12</f>
        <v>4210583.34</v>
      </c>
      <c r="N17" s="32">
        <f t="shared" si="5"/>
        <v>2.9095097616039771</v>
      </c>
    </row>
    <row r="18" spans="1:14" x14ac:dyDescent="0.25">
      <c r="A18" s="43" t="s">
        <v>30</v>
      </c>
      <c r="B18" s="8" t="s">
        <v>11</v>
      </c>
      <c r="C18" s="50">
        <f>RS!C13</f>
        <v>2062</v>
      </c>
      <c r="D18" s="32">
        <f t="shared" si="0"/>
        <v>3.7155831050886552</v>
      </c>
      <c r="E18" s="50">
        <f>RS!E13</f>
        <v>4417692.96</v>
      </c>
      <c r="F18" s="32">
        <f t="shared" si="1"/>
        <v>3.9687965421912859</v>
      </c>
      <c r="G18" s="50">
        <f>RS!G13</f>
        <v>23</v>
      </c>
      <c r="H18" s="20">
        <f t="shared" si="2"/>
        <v>0.39182282793867118</v>
      </c>
      <c r="I18" s="50">
        <f>RS!I13</f>
        <v>19433.07</v>
      </c>
      <c r="J18" s="32">
        <f t="shared" si="3"/>
        <v>5.8170091302587927E-2</v>
      </c>
      <c r="K18" s="50">
        <f>RS!K13</f>
        <v>2085</v>
      </c>
      <c r="L18" s="20">
        <f t="shared" si="4"/>
        <v>3.3976469054525311</v>
      </c>
      <c r="M18" s="50">
        <f>RS!M13</f>
        <v>4437126.03</v>
      </c>
      <c r="N18" s="32">
        <f t="shared" si="5"/>
        <v>3.0660505814265879</v>
      </c>
    </row>
    <row r="19" spans="1:14" x14ac:dyDescent="0.25">
      <c r="A19" s="43" t="s">
        <v>31</v>
      </c>
      <c r="B19" s="8" t="s">
        <v>3</v>
      </c>
      <c r="C19" s="50">
        <f>FBiH!C16</f>
        <v>5709</v>
      </c>
      <c r="D19" s="32">
        <f t="shared" si="0"/>
        <v>10.287227908317718</v>
      </c>
      <c r="E19" s="50">
        <f>FBiH!E16</f>
        <v>11502497</v>
      </c>
      <c r="F19" s="32">
        <f t="shared" si="1"/>
        <v>10.333690171207744</v>
      </c>
      <c r="G19" s="50">
        <f>FBiH!G16</f>
        <v>0</v>
      </c>
      <c r="H19" s="20">
        <f t="shared" si="2"/>
        <v>0</v>
      </c>
      <c r="I19" s="50">
        <f>FBiH!I16</f>
        <v>0</v>
      </c>
      <c r="J19" s="32">
        <f t="shared" si="3"/>
        <v>0</v>
      </c>
      <c r="K19" s="50">
        <f>FBiH!K16</f>
        <v>5709</v>
      </c>
      <c r="L19" s="20">
        <f t="shared" si="4"/>
        <v>9.3031972101815334</v>
      </c>
      <c r="M19" s="50">
        <f>FBiH!M16</f>
        <v>11502497</v>
      </c>
      <c r="N19" s="32">
        <f t="shared" si="5"/>
        <v>7.9482163400951631</v>
      </c>
    </row>
    <row r="20" spans="1:14" x14ac:dyDescent="0.25">
      <c r="A20" s="43" t="s">
        <v>32</v>
      </c>
      <c r="B20" s="8" t="s">
        <v>19</v>
      </c>
      <c r="C20" s="50">
        <f>RS!C14</f>
        <v>469</v>
      </c>
      <c r="D20" s="32">
        <f t="shared" si="0"/>
        <v>0.84510595358224028</v>
      </c>
      <c r="E20" s="50">
        <f>RS!E14</f>
        <v>1018117.99</v>
      </c>
      <c r="F20" s="32">
        <f t="shared" si="1"/>
        <v>0.9146636479359902</v>
      </c>
      <c r="G20" s="50">
        <f>RS!G14</f>
        <v>0</v>
      </c>
      <c r="H20" s="20">
        <f t="shared" si="2"/>
        <v>0</v>
      </c>
      <c r="I20" s="50">
        <f>RS!I14</f>
        <v>0</v>
      </c>
      <c r="J20" s="32">
        <f t="shared" si="3"/>
        <v>0</v>
      </c>
      <c r="K20" s="50">
        <f>RS!K14</f>
        <v>469</v>
      </c>
      <c r="L20" s="20">
        <f t="shared" si="4"/>
        <v>0.76426685786917836</v>
      </c>
      <c r="M20" s="50">
        <f>RS!M14</f>
        <v>1018117.99</v>
      </c>
      <c r="N20" s="32">
        <f t="shared" si="5"/>
        <v>0.70351872678278837</v>
      </c>
    </row>
    <row r="21" spans="1:14" x14ac:dyDescent="0.25">
      <c r="A21" s="43" t="s">
        <v>33</v>
      </c>
      <c r="B21" s="8" t="s">
        <v>13</v>
      </c>
      <c r="C21" s="50">
        <f>RS!C15</f>
        <v>999</v>
      </c>
      <c r="D21" s="32">
        <f t="shared" si="0"/>
        <v>1.8001297390802942</v>
      </c>
      <c r="E21" s="50">
        <f>RS!E15</f>
        <v>2492847.9900000002</v>
      </c>
      <c r="F21" s="32">
        <f t="shared" si="1"/>
        <v>2.2395414467465615</v>
      </c>
      <c r="G21" s="50">
        <f>RS!G15</f>
        <v>574</v>
      </c>
      <c r="H21" s="20">
        <f t="shared" si="2"/>
        <v>9.7785349233390129</v>
      </c>
      <c r="I21" s="50">
        <f>RS!I15</f>
        <v>3234470.75</v>
      </c>
      <c r="J21" s="32">
        <f t="shared" si="3"/>
        <v>9.6819215308260631</v>
      </c>
      <c r="K21" s="50">
        <f>RS!K15</f>
        <v>1573</v>
      </c>
      <c r="L21" s="20">
        <f t="shared" si="4"/>
        <v>2.5633086725548351</v>
      </c>
      <c r="M21" s="50">
        <f>RS!M15</f>
        <v>5727318.7400000002</v>
      </c>
      <c r="N21" s="32">
        <f t="shared" si="5"/>
        <v>3.9575727247919508</v>
      </c>
    </row>
    <row r="22" spans="1:14" x14ac:dyDescent="0.25">
      <c r="A22" s="43" t="s">
        <v>34</v>
      </c>
      <c r="B22" s="8" t="s">
        <v>58</v>
      </c>
      <c r="C22" s="50">
        <f>FBiH!C17</f>
        <v>2169</v>
      </c>
      <c r="D22" s="32">
        <f t="shared" si="0"/>
        <v>3.9083897938590169</v>
      </c>
      <c r="E22" s="50">
        <f>FBiH!E17</f>
        <v>5357447</v>
      </c>
      <c r="F22" s="32">
        <f t="shared" si="1"/>
        <v>4.8130590607123311</v>
      </c>
      <c r="G22" s="50">
        <f>FBiH!G17</f>
        <v>938</v>
      </c>
      <c r="H22" s="20">
        <f t="shared" si="2"/>
        <v>15.979557069846678</v>
      </c>
      <c r="I22" s="50">
        <f>FBiH!I17</f>
        <v>9105163.4000000004</v>
      </c>
      <c r="J22" s="32">
        <f t="shared" si="3"/>
        <v>27.254992973471609</v>
      </c>
      <c r="K22" s="50">
        <f>FBiH!K17</f>
        <v>3107</v>
      </c>
      <c r="L22" s="20">
        <f t="shared" si="4"/>
        <v>5.0630642375256656</v>
      </c>
      <c r="M22" s="50">
        <f>FBiH!M17</f>
        <v>14462610.4</v>
      </c>
      <c r="N22" s="32">
        <f t="shared" si="5"/>
        <v>9.9936523610230221</v>
      </c>
    </row>
    <row r="23" spans="1:14" x14ac:dyDescent="0.25">
      <c r="A23" s="43" t="s">
        <v>35</v>
      </c>
      <c r="B23" s="8" t="s">
        <v>14</v>
      </c>
      <c r="C23" s="50">
        <f>RS!C16</f>
        <v>245</v>
      </c>
      <c r="D23" s="32">
        <f t="shared" si="0"/>
        <v>0.44147325933400605</v>
      </c>
      <c r="E23" s="50">
        <f>RS!E16</f>
        <v>679875.94</v>
      </c>
      <c r="F23" s="32">
        <f t="shared" si="1"/>
        <v>0.61079149325738791</v>
      </c>
      <c r="G23" s="50">
        <f>RS!G16</f>
        <v>0</v>
      </c>
      <c r="H23" s="32">
        <f t="shared" si="2"/>
        <v>0</v>
      </c>
      <c r="I23" s="50">
        <f>RS!I16</f>
        <v>0</v>
      </c>
      <c r="J23" s="32">
        <f t="shared" si="3"/>
        <v>0</v>
      </c>
      <c r="K23" s="50">
        <f>RS!K16</f>
        <v>245</v>
      </c>
      <c r="L23" s="32">
        <f t="shared" si="4"/>
        <v>0.39924388097643648</v>
      </c>
      <c r="M23" s="50">
        <f>RS!M16</f>
        <v>679875.94</v>
      </c>
      <c r="N23" s="32">
        <f t="shared" si="5"/>
        <v>0.46979373744201436</v>
      </c>
    </row>
    <row r="24" spans="1:14" x14ac:dyDescent="0.25">
      <c r="A24" s="43" t="s">
        <v>36</v>
      </c>
      <c r="B24" s="8" t="s">
        <v>15</v>
      </c>
      <c r="C24" s="50">
        <f>RS!C17</f>
        <v>740</v>
      </c>
      <c r="D24" s="32">
        <f t="shared" ref="D24:D35" si="6">C24/C$36*100</f>
        <v>1.3334294363557735</v>
      </c>
      <c r="E24" s="50">
        <f>RS!E17</f>
        <v>2466067.0300000003</v>
      </c>
      <c r="F24" s="32">
        <f t="shared" ref="F24:F35" si="7">E24/E$36*100</f>
        <v>2.21548178881946</v>
      </c>
      <c r="G24" s="50">
        <f>RS!G17</f>
        <v>0</v>
      </c>
      <c r="H24" s="32">
        <f t="shared" ref="H24:H35" si="8">G24/G$36*100</f>
        <v>0</v>
      </c>
      <c r="I24" s="50">
        <f>RS!I17</f>
        <v>0</v>
      </c>
      <c r="J24" s="32">
        <f t="shared" ref="J24:J35" si="9">I24/I$36*100</f>
        <v>0</v>
      </c>
      <c r="K24" s="50">
        <f>RS!K17</f>
        <v>740</v>
      </c>
      <c r="L24" s="32">
        <f t="shared" ref="L24:L35" si="10">K24/K$36*100</f>
        <v>1.205879477234951</v>
      </c>
      <c r="M24" s="50">
        <f>RS!M17</f>
        <v>2466067.0300000003</v>
      </c>
      <c r="N24" s="32">
        <f t="shared" ref="N24:N35" si="11">M24/M$36*100</f>
        <v>1.7040503695515807</v>
      </c>
    </row>
    <row r="25" spans="1:14" x14ac:dyDescent="0.25">
      <c r="A25" s="43" t="s">
        <v>37</v>
      </c>
      <c r="B25" s="8" t="s">
        <v>16</v>
      </c>
      <c r="C25" s="50">
        <f>RS!C18</f>
        <v>746</v>
      </c>
      <c r="D25" s="32">
        <f t="shared" si="6"/>
        <v>1.3442410263802798</v>
      </c>
      <c r="E25" s="50">
        <f>RS!E18</f>
        <v>3430679.37</v>
      </c>
      <c r="F25" s="32">
        <f t="shared" si="7"/>
        <v>3.0820766731201212</v>
      </c>
      <c r="G25" s="50">
        <f>RS!G18</f>
        <v>0</v>
      </c>
      <c r="H25" s="32">
        <f t="shared" si="8"/>
        <v>0</v>
      </c>
      <c r="I25" s="50">
        <f>RS!I18</f>
        <v>0</v>
      </c>
      <c r="J25" s="32">
        <f t="shared" si="9"/>
        <v>0</v>
      </c>
      <c r="K25" s="50">
        <f>RS!K18</f>
        <v>746</v>
      </c>
      <c r="L25" s="32">
        <f t="shared" si="10"/>
        <v>1.2156568784017208</v>
      </c>
      <c r="M25" s="50">
        <f>RS!M18</f>
        <v>3430679.37</v>
      </c>
      <c r="N25" s="32">
        <f t="shared" si="11"/>
        <v>2.3705967344535175</v>
      </c>
    </row>
    <row r="26" spans="1:14" x14ac:dyDescent="0.25">
      <c r="A26" s="43" t="s">
        <v>38</v>
      </c>
      <c r="B26" s="8" t="s">
        <v>8</v>
      </c>
      <c r="C26" s="50">
        <f>RS!C19</f>
        <v>1428</v>
      </c>
      <c r="D26" s="32">
        <f t="shared" si="6"/>
        <v>2.5731584258324927</v>
      </c>
      <c r="E26" s="50">
        <f>RS!E19</f>
        <v>2979087.73</v>
      </c>
      <c r="F26" s="32">
        <f t="shared" si="7"/>
        <v>2.6763727558169834</v>
      </c>
      <c r="G26" s="50">
        <f>RS!G19</f>
        <v>0</v>
      </c>
      <c r="H26" s="32">
        <f t="shared" si="8"/>
        <v>0</v>
      </c>
      <c r="I26" s="50">
        <f>RS!I19</f>
        <v>0</v>
      </c>
      <c r="J26" s="32">
        <f t="shared" si="9"/>
        <v>0</v>
      </c>
      <c r="K26" s="50">
        <f>RS!K19</f>
        <v>1428</v>
      </c>
      <c r="L26" s="32">
        <f t="shared" si="10"/>
        <v>2.3270214776912295</v>
      </c>
      <c r="M26" s="50">
        <f>RS!M19</f>
        <v>2979087.73</v>
      </c>
      <c r="N26" s="32">
        <f t="shared" si="11"/>
        <v>2.058547267968251</v>
      </c>
    </row>
    <row r="27" spans="1:14" x14ac:dyDescent="0.25">
      <c r="A27" s="43" t="s">
        <v>39</v>
      </c>
      <c r="B27" s="8" t="s">
        <v>12</v>
      </c>
      <c r="C27" s="50">
        <f>RS!C20</f>
        <v>584</v>
      </c>
      <c r="D27" s="32">
        <f t="shared" si="6"/>
        <v>1.0523280957186105</v>
      </c>
      <c r="E27" s="50">
        <f>RS!E20</f>
        <v>1484258.68</v>
      </c>
      <c r="F27" s="32">
        <f t="shared" si="7"/>
        <v>1.3334382380665502</v>
      </c>
      <c r="G27" s="50">
        <f>RS!G20</f>
        <v>0</v>
      </c>
      <c r="H27" s="32">
        <f t="shared" si="8"/>
        <v>0</v>
      </c>
      <c r="I27" s="50">
        <f>RS!I20</f>
        <v>0</v>
      </c>
      <c r="J27" s="32">
        <f t="shared" si="9"/>
        <v>0</v>
      </c>
      <c r="K27" s="50">
        <f>RS!K20</f>
        <v>584</v>
      </c>
      <c r="L27" s="32">
        <f t="shared" si="10"/>
        <v>0.95166704689893422</v>
      </c>
      <c r="M27" s="50">
        <f>RS!M20</f>
        <v>1484258.68</v>
      </c>
      <c r="N27" s="32">
        <f t="shared" si="11"/>
        <v>1.0256215753243905</v>
      </c>
    </row>
    <row r="28" spans="1:14" x14ac:dyDescent="0.25">
      <c r="A28" s="43" t="s">
        <v>40</v>
      </c>
      <c r="B28" s="8" t="s">
        <v>53</v>
      </c>
      <c r="C28" s="50">
        <f>RS!C21</f>
        <v>364</v>
      </c>
      <c r="D28" s="32">
        <f t="shared" si="6"/>
        <v>0.65590312815338037</v>
      </c>
      <c r="E28" s="50">
        <f>RS!E21</f>
        <v>719713.69</v>
      </c>
      <c r="F28" s="32">
        <f t="shared" si="7"/>
        <v>0.64658119749447929</v>
      </c>
      <c r="G28" s="50">
        <f>RS!G21</f>
        <v>0</v>
      </c>
      <c r="H28" s="32">
        <f t="shared" si="8"/>
        <v>0</v>
      </c>
      <c r="I28" s="50">
        <f>RS!I21</f>
        <v>0</v>
      </c>
      <c r="J28" s="32">
        <f t="shared" si="9"/>
        <v>0</v>
      </c>
      <c r="K28" s="50">
        <f>RS!K21</f>
        <v>364</v>
      </c>
      <c r="L28" s="32">
        <f t="shared" si="10"/>
        <v>0.59316233745070557</v>
      </c>
      <c r="M28" s="50">
        <f>RS!M21</f>
        <v>719713.69</v>
      </c>
      <c r="N28" s="32">
        <f t="shared" si="11"/>
        <v>0.49732159122042663</v>
      </c>
    </row>
    <row r="29" spans="1:14" x14ac:dyDescent="0.25">
      <c r="A29" s="43" t="s">
        <v>41</v>
      </c>
      <c r="B29" s="8" t="s">
        <v>5</v>
      </c>
      <c r="C29" s="50">
        <f>FBiH!C18</f>
        <v>6721</v>
      </c>
      <c r="D29" s="32">
        <f t="shared" si="6"/>
        <v>12.110782759117775</v>
      </c>
      <c r="E29" s="50">
        <f>FBiH!E18</f>
        <v>15868239</v>
      </c>
      <c r="F29" s="32">
        <f t="shared" si="7"/>
        <v>14.255814662561997</v>
      </c>
      <c r="G29" s="50">
        <f>FBiH!G18</f>
        <v>328</v>
      </c>
      <c r="H29" s="32">
        <f t="shared" si="8"/>
        <v>5.5877342419080067</v>
      </c>
      <c r="I29" s="50">
        <f>FBiH!I18</f>
        <v>1377265</v>
      </c>
      <c r="J29" s="32">
        <f t="shared" si="9"/>
        <v>4.1226440700238696</v>
      </c>
      <c r="K29" s="50">
        <f>FBiH!K18</f>
        <v>7049</v>
      </c>
      <c r="L29" s="32">
        <f t="shared" si="10"/>
        <v>11.486816804093472</v>
      </c>
      <c r="M29" s="50">
        <f>FBiH!M18</f>
        <v>17245504</v>
      </c>
      <c r="N29" s="32">
        <f t="shared" si="11"/>
        <v>11.916629640153479</v>
      </c>
    </row>
    <row r="30" spans="1:14" x14ac:dyDescent="0.25">
      <c r="A30" s="43" t="s">
        <v>42</v>
      </c>
      <c r="B30" s="8" t="s">
        <v>18</v>
      </c>
      <c r="C30" s="50">
        <f>RS!C22</f>
        <v>154</v>
      </c>
      <c r="D30" s="32">
        <f t="shared" si="6"/>
        <v>0.27749747729566099</v>
      </c>
      <c r="E30" s="50">
        <f>RS!E22</f>
        <v>443730.68</v>
      </c>
      <c r="F30" s="32">
        <f t="shared" si="7"/>
        <v>0.39864173549267851</v>
      </c>
      <c r="G30" s="50">
        <f>RS!G22</f>
        <v>0</v>
      </c>
      <c r="H30" s="32">
        <f t="shared" si="8"/>
        <v>0</v>
      </c>
      <c r="I30" s="50">
        <f>RS!I22</f>
        <v>0</v>
      </c>
      <c r="J30" s="32">
        <f t="shared" si="9"/>
        <v>0</v>
      </c>
      <c r="K30" s="50">
        <f>RS!K22</f>
        <v>154</v>
      </c>
      <c r="L30" s="32">
        <f t="shared" si="10"/>
        <v>0.25095329661376004</v>
      </c>
      <c r="M30" s="50">
        <f>RS!M22</f>
        <v>443730.68</v>
      </c>
      <c r="N30" s="32">
        <f t="shared" si="11"/>
        <v>0.30661754933537799</v>
      </c>
    </row>
    <row r="31" spans="1:14" x14ac:dyDescent="0.25">
      <c r="A31" s="43" t="s">
        <v>43</v>
      </c>
      <c r="B31" s="8" t="s">
        <v>17</v>
      </c>
      <c r="C31" s="50">
        <f>RS!C23</f>
        <v>776</v>
      </c>
      <c r="D31" s="32">
        <f t="shared" si="6"/>
        <v>1.3982989765028109</v>
      </c>
      <c r="E31" s="50">
        <f>RS!E23</f>
        <v>1670212.86</v>
      </c>
      <c r="F31" s="32">
        <f t="shared" si="7"/>
        <v>1.5004969977568152</v>
      </c>
      <c r="G31" s="50">
        <f>RS!G23</f>
        <v>0</v>
      </c>
      <c r="H31" s="32">
        <f t="shared" si="8"/>
        <v>0</v>
      </c>
      <c r="I31" s="50">
        <f>RS!I23</f>
        <v>0</v>
      </c>
      <c r="J31" s="32">
        <f t="shared" si="9"/>
        <v>0</v>
      </c>
      <c r="K31" s="50">
        <f>RS!K23</f>
        <v>776</v>
      </c>
      <c r="L31" s="32">
        <f t="shared" si="10"/>
        <v>1.2645438842355703</v>
      </c>
      <c r="M31" s="50">
        <f>RS!M23</f>
        <v>1670212.86</v>
      </c>
      <c r="N31" s="32">
        <f t="shared" si="11"/>
        <v>1.1541157668016844</v>
      </c>
    </row>
    <row r="32" spans="1:14" x14ac:dyDescent="0.25">
      <c r="A32" s="43" t="s">
        <v>44</v>
      </c>
      <c r="B32" s="8" t="s">
        <v>6</v>
      </c>
      <c r="C32" s="50">
        <f>FBiH!C19</f>
        <v>3244</v>
      </c>
      <c r="D32" s="32">
        <f t="shared" si="6"/>
        <v>5.8454663399163902</v>
      </c>
      <c r="E32" s="50">
        <f>FBiH!E19</f>
        <v>5562150</v>
      </c>
      <c r="F32" s="32">
        <f t="shared" si="7"/>
        <v>4.9969615106861713</v>
      </c>
      <c r="G32" s="50">
        <f>FBiH!G19</f>
        <v>1590</v>
      </c>
      <c r="H32" s="32">
        <f t="shared" si="8"/>
        <v>27.086882453151617</v>
      </c>
      <c r="I32" s="50">
        <f>FBiH!I19</f>
        <v>2454535</v>
      </c>
      <c r="J32" s="32">
        <f t="shared" si="9"/>
        <v>7.3472963898857797</v>
      </c>
      <c r="K32" s="50">
        <f>FBiH!K19</f>
        <v>4834</v>
      </c>
      <c r="L32" s="32">
        <f t="shared" si="10"/>
        <v>7.87732620669426</v>
      </c>
      <c r="M32" s="50">
        <f>FBiH!M19</f>
        <v>8016685</v>
      </c>
      <c r="N32" s="32">
        <f t="shared" si="11"/>
        <v>5.5395230018660975</v>
      </c>
    </row>
    <row r="33" spans="1:14" x14ac:dyDescent="0.25">
      <c r="A33" s="43" t="s">
        <v>45</v>
      </c>
      <c r="B33" s="8" t="s">
        <v>7</v>
      </c>
      <c r="C33" s="50">
        <f>FBiH!C20</f>
        <v>4570</v>
      </c>
      <c r="D33" s="32">
        <f t="shared" si="6"/>
        <v>8.2348277353322761</v>
      </c>
      <c r="E33" s="50">
        <f>FBiH!E20</f>
        <v>4762568.4000000004</v>
      </c>
      <c r="F33" s="32">
        <f t="shared" si="7"/>
        <v>4.2786280461350774</v>
      </c>
      <c r="G33" s="50">
        <f>FBiH!G20</f>
        <v>835</v>
      </c>
      <c r="H33" s="32">
        <f t="shared" si="8"/>
        <v>14.224872231686541</v>
      </c>
      <c r="I33" s="50">
        <f>FBiH!I20</f>
        <v>6302870</v>
      </c>
      <c r="J33" s="32">
        <f t="shared" si="9"/>
        <v>18.866731986677472</v>
      </c>
      <c r="K33" s="50">
        <f>FBiH!K20</f>
        <v>5405</v>
      </c>
      <c r="L33" s="32">
        <f t="shared" si="10"/>
        <v>8.8078088843985274</v>
      </c>
      <c r="M33" s="50">
        <f>FBiH!M20</f>
        <v>11065438.4</v>
      </c>
      <c r="N33" s="32">
        <f t="shared" si="11"/>
        <v>7.6462091927688807</v>
      </c>
    </row>
    <row r="34" spans="1:14" x14ac:dyDescent="0.25">
      <c r="A34" s="43" t="s">
        <v>46</v>
      </c>
      <c r="B34" s="8" t="s">
        <v>57</v>
      </c>
      <c r="C34" s="50">
        <f>FBiH!C21</f>
        <v>37</v>
      </c>
      <c r="D34" s="32">
        <f t="shared" si="6"/>
        <v>6.667147181778868E-2</v>
      </c>
      <c r="E34" s="50">
        <f>FBiH!E21</f>
        <v>46167</v>
      </c>
      <c r="F34" s="32">
        <f t="shared" si="7"/>
        <v>4.1475818175318618E-2</v>
      </c>
      <c r="G34" s="50">
        <f>FBiH!G21</f>
        <v>660</v>
      </c>
      <c r="H34" s="32">
        <f t="shared" si="8"/>
        <v>11.243611584327088</v>
      </c>
      <c r="I34" s="50">
        <f>FBiH!I21</f>
        <v>4928634</v>
      </c>
      <c r="J34" s="32">
        <f t="shared" si="9"/>
        <v>14.753154791138979</v>
      </c>
      <c r="K34" s="50">
        <f>FBiH!K21</f>
        <v>697</v>
      </c>
      <c r="L34" s="32">
        <f t="shared" si="10"/>
        <v>1.1358081022064335</v>
      </c>
      <c r="M34" s="50">
        <f>FBiH!M21</f>
        <v>4974801</v>
      </c>
      <c r="N34" s="32">
        <f t="shared" si="11"/>
        <v>3.4375835609365302</v>
      </c>
    </row>
    <row r="35" spans="1:14" x14ac:dyDescent="0.25">
      <c r="A35" s="43" t="s">
        <v>47</v>
      </c>
      <c r="B35" s="8" t="s">
        <v>22</v>
      </c>
      <c r="C35" s="50">
        <f>RS!C24</f>
        <v>2003</v>
      </c>
      <c r="D35" s="32">
        <f t="shared" si="6"/>
        <v>3.6092691365143432</v>
      </c>
      <c r="E35" s="50">
        <f>RS!E24</f>
        <v>3888504.81</v>
      </c>
      <c r="F35" s="32">
        <f t="shared" si="7"/>
        <v>3.4933809533522182</v>
      </c>
      <c r="G35" s="50">
        <f>RS!G24</f>
        <v>241</v>
      </c>
      <c r="H35" s="32">
        <f t="shared" si="8"/>
        <v>4.1056218057921638</v>
      </c>
      <c r="I35" s="50">
        <f>RS!I24</f>
        <v>1089385.48</v>
      </c>
      <c r="J35" s="32">
        <f t="shared" si="9"/>
        <v>3.2609182612584413</v>
      </c>
      <c r="K35" s="50">
        <f>RS!K24</f>
        <v>2244</v>
      </c>
      <c r="L35" s="32">
        <f t="shared" si="10"/>
        <v>3.6567480363719325</v>
      </c>
      <c r="M35" s="50">
        <f>RS!M24</f>
        <v>4977890.29</v>
      </c>
      <c r="N35" s="32">
        <f t="shared" si="11"/>
        <v>3.439718257886009</v>
      </c>
    </row>
    <row r="36" spans="1:14" ht="15.75" thickBot="1" x14ac:dyDescent="0.3">
      <c r="A36" s="57"/>
      <c r="B36" s="58" t="s">
        <v>51</v>
      </c>
      <c r="C36" s="63">
        <f>SUM(C11:C35)</f>
        <v>55496</v>
      </c>
      <c r="D36" s="59">
        <f t="shared" ref="D36:N36" si="12">SUM(D11:D23)</f>
        <v>61.498125991062423</v>
      </c>
      <c r="E36" s="63">
        <f>SUM(E11:E35)</f>
        <v>111310643.24000004</v>
      </c>
      <c r="F36" s="59">
        <f t="shared" si="12"/>
        <v>61.080649622522095</v>
      </c>
      <c r="G36" s="63">
        <f>SUM(G11:G35)</f>
        <v>5870</v>
      </c>
      <c r="H36" s="59">
        <f t="shared" si="12"/>
        <v>37.751277683134582</v>
      </c>
      <c r="I36" s="63">
        <f>SUM(I11:I35)</f>
        <v>33407322.5</v>
      </c>
      <c r="J36" s="60">
        <f t="shared" si="12"/>
        <v>51.649254501015456</v>
      </c>
      <c r="K36" s="63">
        <f>SUM(K11:K35)</f>
        <v>61366</v>
      </c>
      <c r="L36" s="59">
        <f t="shared" si="12"/>
        <v>59.226607567708506</v>
      </c>
      <c r="M36" s="63">
        <f>SUM(M11:M35)</f>
        <v>144717965.74000001</v>
      </c>
      <c r="N36" s="60">
        <f t="shared" si="12"/>
        <v>58.903465491733776</v>
      </c>
    </row>
    <row r="39" spans="1:14" x14ac:dyDescent="0.25">
      <c r="B39" s="44" t="s">
        <v>64</v>
      </c>
    </row>
    <row r="40" spans="1:14" x14ac:dyDescent="0.25">
      <c r="C40" s="12"/>
      <c r="D40" s="12"/>
      <c r="H40" s="13"/>
      <c r="I40" s="13"/>
    </row>
    <row r="41" spans="1:14" x14ac:dyDescent="0.25">
      <c r="C41" s="37"/>
    </row>
    <row r="42" spans="1:14" x14ac:dyDescent="0.25">
      <c r="B42" s="46"/>
      <c r="C42" s="9"/>
    </row>
    <row r="43" spans="1:14" x14ac:dyDescent="0.25">
      <c r="B43" s="46"/>
    </row>
    <row r="44" spans="1:14" x14ac:dyDescent="0.25">
      <c r="B44" s="46"/>
      <c r="C44" s="9"/>
      <c r="E44" s="38"/>
      <c r="F44" s="38"/>
    </row>
    <row r="45" spans="1:14" x14ac:dyDescent="0.25">
      <c r="B45" s="46"/>
      <c r="C45" s="9"/>
      <c r="D45" s="19"/>
      <c r="I45" s="9"/>
    </row>
    <row r="46" spans="1:14" x14ac:dyDescent="0.25">
      <c r="B46" s="46"/>
      <c r="C46" s="9"/>
      <c r="I46" s="9"/>
    </row>
    <row r="47" spans="1:14" x14ac:dyDescent="0.25">
      <c r="B47" s="46"/>
    </row>
    <row r="48" spans="1:14" x14ac:dyDescent="0.25">
      <c r="B48" s="46"/>
      <c r="C48" s="47"/>
      <c r="D48" s="47"/>
      <c r="E48" s="47"/>
      <c r="F48" s="47"/>
    </row>
    <row r="49" spans="2:6" x14ac:dyDescent="0.25">
      <c r="B49" s="46"/>
      <c r="C49" s="47"/>
      <c r="D49" s="47"/>
      <c r="E49" s="47"/>
      <c r="F49" s="47"/>
    </row>
    <row r="50" spans="2:6" x14ac:dyDescent="0.25">
      <c r="B50" s="46"/>
      <c r="C50" s="47"/>
      <c r="D50" s="48"/>
      <c r="E50" s="47"/>
      <c r="F50" s="47"/>
    </row>
    <row r="51" spans="2:6" x14ac:dyDescent="0.25">
      <c r="B51" s="46"/>
      <c r="C51" s="47"/>
      <c r="D51" s="47"/>
      <c r="E51" s="47"/>
      <c r="F51" s="47"/>
    </row>
    <row r="52" spans="2:6" x14ac:dyDescent="0.25">
      <c r="B52" s="46"/>
      <c r="C52" s="47"/>
      <c r="D52" s="47"/>
      <c r="E52" s="47"/>
      <c r="F52" s="47"/>
    </row>
    <row r="53" spans="2:6" x14ac:dyDescent="0.25">
      <c r="B53" s="46"/>
      <c r="C53" s="47"/>
      <c r="D53" s="47"/>
      <c r="E53" s="47"/>
      <c r="F53" s="47"/>
    </row>
    <row r="54" spans="2:6" x14ac:dyDescent="0.25">
      <c r="B54" s="46"/>
      <c r="C54" s="47"/>
      <c r="D54" s="47"/>
      <c r="E54" s="47"/>
      <c r="F54" s="47"/>
    </row>
    <row r="55" spans="2:6" x14ac:dyDescent="0.25">
      <c r="B55" s="46"/>
      <c r="C55" s="47"/>
      <c r="D55" s="47"/>
      <c r="E55" s="47"/>
      <c r="F55" s="47"/>
    </row>
    <row r="56" spans="2:6" x14ac:dyDescent="0.25">
      <c r="B56" s="46"/>
      <c r="C56" s="47"/>
      <c r="D56" s="47"/>
      <c r="E56" s="47"/>
      <c r="F56" s="47"/>
    </row>
    <row r="57" spans="2:6" x14ac:dyDescent="0.25">
      <c r="B57" s="46"/>
      <c r="C57" s="47"/>
      <c r="D57" s="47"/>
      <c r="E57" s="47"/>
      <c r="F57" s="47"/>
    </row>
    <row r="58" spans="2:6" x14ac:dyDescent="0.25">
      <c r="B58" s="46"/>
      <c r="C58" s="47"/>
      <c r="D58" s="47"/>
      <c r="E58" s="47"/>
      <c r="F58" s="47"/>
    </row>
    <row r="59" spans="2:6" x14ac:dyDescent="0.25">
      <c r="B59" s="46"/>
      <c r="C59" s="47"/>
      <c r="D59" s="47"/>
      <c r="E59" s="47"/>
      <c r="F59" s="47"/>
    </row>
    <row r="60" spans="2:6" x14ac:dyDescent="0.25">
      <c r="B60" s="46"/>
      <c r="C60" s="47"/>
      <c r="D60" s="47"/>
      <c r="E60" s="47"/>
      <c r="F60" s="47"/>
    </row>
    <row r="61" spans="2:6" x14ac:dyDescent="0.25">
      <c r="B61" s="46"/>
      <c r="C61" s="47"/>
      <c r="D61" s="47"/>
      <c r="E61" s="47"/>
      <c r="F61" s="47"/>
    </row>
    <row r="62" spans="2:6" x14ac:dyDescent="0.25">
      <c r="B62" s="46"/>
      <c r="C62" s="47"/>
      <c r="D62" s="47"/>
      <c r="E62" s="47"/>
      <c r="F62" s="47"/>
    </row>
    <row r="63" spans="2:6" x14ac:dyDescent="0.25">
      <c r="B63" s="46"/>
      <c r="C63" s="47"/>
      <c r="D63" s="47"/>
      <c r="E63" s="47"/>
      <c r="F63" s="47"/>
    </row>
    <row r="64" spans="2:6" x14ac:dyDescent="0.25">
      <c r="B64" s="46"/>
      <c r="C64" s="47"/>
      <c r="D64" s="47"/>
      <c r="E64" s="47"/>
      <c r="F64" s="47"/>
    </row>
    <row r="65" spans="2:6" x14ac:dyDescent="0.25">
      <c r="B65" s="46"/>
      <c r="C65" s="47"/>
      <c r="D65" s="47"/>
      <c r="E65" s="47"/>
      <c r="F65" s="47"/>
    </row>
    <row r="66" spans="2:6" x14ac:dyDescent="0.25">
      <c r="B66" s="46"/>
      <c r="C66" s="47"/>
      <c r="D66" s="47"/>
      <c r="E66" s="47"/>
      <c r="F66" s="47"/>
    </row>
    <row r="67" spans="2:6" x14ac:dyDescent="0.25">
      <c r="B67" s="46"/>
      <c r="C67" s="47"/>
      <c r="D67" s="47"/>
      <c r="E67" s="47"/>
      <c r="F67" s="47"/>
    </row>
    <row r="68" spans="2:6" x14ac:dyDescent="0.25">
      <c r="B68" s="46"/>
      <c r="C68" s="47"/>
      <c r="D68" s="47"/>
      <c r="E68" s="47"/>
      <c r="F68" s="47"/>
    </row>
    <row r="69" spans="2:6" x14ac:dyDescent="0.25">
      <c r="B69" s="46"/>
      <c r="C69" s="47"/>
      <c r="D69" s="47"/>
      <c r="E69" s="47"/>
      <c r="F69" s="47"/>
    </row>
    <row r="70" spans="2:6" x14ac:dyDescent="0.25">
      <c r="B70" s="46"/>
      <c r="C70" s="47"/>
      <c r="D70" s="47"/>
      <c r="E70" s="47"/>
      <c r="F70" s="47"/>
    </row>
    <row r="71" spans="2:6" x14ac:dyDescent="0.25">
      <c r="B71" s="46"/>
      <c r="C71" s="47"/>
      <c r="D71" s="47"/>
      <c r="E71" s="47"/>
      <c r="F71" s="47"/>
    </row>
    <row r="72" spans="2:6" x14ac:dyDescent="0.25">
      <c r="B72" s="46"/>
      <c r="C72" s="47"/>
      <c r="D72" s="47"/>
      <c r="E72" s="47"/>
      <c r="F72" s="47"/>
    </row>
    <row r="73" spans="2:6" x14ac:dyDescent="0.25">
      <c r="B73" s="46"/>
      <c r="C73" s="47"/>
      <c r="D73" s="47"/>
      <c r="E73" s="47"/>
      <c r="F73" s="47"/>
    </row>
    <row r="74" spans="2:6" x14ac:dyDescent="0.25">
      <c r="B74" s="46"/>
      <c r="C74" s="47"/>
      <c r="D74" s="47"/>
      <c r="E74" s="47"/>
      <c r="F74" s="47"/>
    </row>
    <row r="75" spans="2:6" x14ac:dyDescent="0.25">
      <c r="E75" s="45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osiguranja&amp;RPolugodišnje izvješće</oddHeader>
    <oddFooter>&amp;CU izvješće su uključeni podatci zaključno s 30.06.2020.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9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61" t="s">
        <v>60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40"/>
      <c r="K7" s="3"/>
      <c r="L7" s="3"/>
    </row>
    <row r="8" spans="1:14" ht="19.5" customHeight="1" x14ac:dyDescent="0.25">
      <c r="A8" s="4"/>
      <c r="B8" s="64" t="s">
        <v>61</v>
      </c>
      <c r="C8" s="69" t="s">
        <v>54</v>
      </c>
      <c r="D8" s="69"/>
      <c r="E8" s="70"/>
      <c r="F8" s="70"/>
      <c r="G8" s="69" t="s">
        <v>55</v>
      </c>
      <c r="H8" s="69"/>
      <c r="I8" s="69"/>
      <c r="J8" s="69"/>
      <c r="K8" s="69" t="s">
        <v>56</v>
      </c>
      <c r="L8" s="69"/>
      <c r="M8" s="69"/>
      <c r="N8" s="71"/>
    </row>
    <row r="9" spans="1:14" ht="19.5" customHeight="1" x14ac:dyDescent="0.25">
      <c r="A9" s="5"/>
      <c r="B9" s="65"/>
      <c r="C9" s="67" t="s">
        <v>48</v>
      </c>
      <c r="D9" s="67"/>
      <c r="E9" s="67" t="s">
        <v>21</v>
      </c>
      <c r="F9" s="67"/>
      <c r="G9" s="67" t="s">
        <v>48</v>
      </c>
      <c r="H9" s="67"/>
      <c r="I9" s="67" t="s">
        <v>21</v>
      </c>
      <c r="J9" s="67"/>
      <c r="K9" s="67" t="s">
        <v>48</v>
      </c>
      <c r="L9" s="67"/>
      <c r="M9" s="67" t="s">
        <v>21</v>
      </c>
      <c r="N9" s="68"/>
    </row>
    <row r="10" spans="1:14" ht="18.75" customHeight="1" thickBot="1" x14ac:dyDescent="0.3">
      <c r="A10" s="6"/>
      <c r="B10" s="66"/>
      <c r="C10" s="49" t="s">
        <v>52</v>
      </c>
      <c r="D10" s="55" t="s">
        <v>49</v>
      </c>
      <c r="E10" s="49" t="s">
        <v>52</v>
      </c>
      <c r="F10" s="7" t="s">
        <v>49</v>
      </c>
      <c r="G10" s="49" t="s">
        <v>52</v>
      </c>
      <c r="H10" s="55" t="s">
        <v>49</v>
      </c>
      <c r="I10" s="49" t="s">
        <v>52</v>
      </c>
      <c r="J10" s="7" t="s">
        <v>49</v>
      </c>
      <c r="K10" s="49" t="s">
        <v>52</v>
      </c>
      <c r="L10" s="55" t="s">
        <v>49</v>
      </c>
      <c r="M10" s="49" t="s">
        <v>52</v>
      </c>
      <c r="N10" s="11" t="s">
        <v>49</v>
      </c>
    </row>
    <row r="11" spans="1:14" x14ac:dyDescent="0.25">
      <c r="A11" s="43" t="s">
        <v>23</v>
      </c>
      <c r="B11" s="8" t="s">
        <v>50</v>
      </c>
      <c r="C11" s="51">
        <v>7316</v>
      </c>
      <c r="D11" s="32">
        <f t="shared" ref="D11:D21" si="0">C11/C$22*100</f>
        <v>17.223844053112348</v>
      </c>
      <c r="E11" s="52">
        <v>11558749.4</v>
      </c>
      <c r="F11" s="32">
        <f t="shared" ref="F11:F21" si="1">E11/E$22*100</f>
        <v>14.812196941345595</v>
      </c>
      <c r="G11" s="52">
        <v>216</v>
      </c>
      <c r="H11" s="20">
        <f t="shared" ref="H11:H21" si="2">G11/G$22*100</f>
        <v>4.2925278219395864</v>
      </c>
      <c r="I11" s="52">
        <v>1230154.3999999999</v>
      </c>
      <c r="J11" s="32">
        <f t="shared" ref="J11:J21" si="3">I11/I$22*100</f>
        <v>4.2325660431739385</v>
      </c>
      <c r="K11" s="52">
        <f>C11+G11</f>
        <v>7532</v>
      </c>
      <c r="L11" s="20">
        <f t="shared" ref="L11:L21" si="4">K11/K$22*100</f>
        <v>15.854171928938285</v>
      </c>
      <c r="M11" s="52">
        <f>E11+I11</f>
        <v>12788903.800000001</v>
      </c>
      <c r="N11" s="32">
        <f t="shared" ref="N11:N21" si="5">M11/M$22*100</f>
        <v>11.941155663635442</v>
      </c>
    </row>
    <row r="12" spans="1:14" x14ac:dyDescent="0.25">
      <c r="A12" s="43" t="s">
        <v>24</v>
      </c>
      <c r="B12" s="8" t="s">
        <v>0</v>
      </c>
      <c r="C12" s="50">
        <v>5246</v>
      </c>
      <c r="D12" s="32">
        <f t="shared" si="0"/>
        <v>12.350503813918449</v>
      </c>
      <c r="E12" s="52">
        <v>7452441</v>
      </c>
      <c r="F12" s="32">
        <f t="shared" si="1"/>
        <v>9.5500836609329482</v>
      </c>
      <c r="G12" s="52">
        <v>0</v>
      </c>
      <c r="H12" s="20">
        <f t="shared" si="2"/>
        <v>0</v>
      </c>
      <c r="I12" s="52">
        <v>0</v>
      </c>
      <c r="J12" s="32">
        <f t="shared" si="3"/>
        <v>0</v>
      </c>
      <c r="K12" s="52">
        <f t="shared" ref="K12:K21" si="6">C12+G12</f>
        <v>5246</v>
      </c>
      <c r="L12" s="20">
        <f t="shared" si="4"/>
        <v>11.04235076197693</v>
      </c>
      <c r="M12" s="52">
        <f t="shared" ref="M12:M21" si="7">E12+I12</f>
        <v>7452441</v>
      </c>
      <c r="N12" s="32">
        <f t="shared" si="5"/>
        <v>6.9584351752695932</v>
      </c>
    </row>
    <row r="13" spans="1:14" x14ac:dyDescent="0.25">
      <c r="A13" s="43" t="s">
        <v>25</v>
      </c>
      <c r="B13" s="8" t="s">
        <v>1</v>
      </c>
      <c r="C13" s="50">
        <v>585</v>
      </c>
      <c r="D13" s="32">
        <f t="shared" si="0"/>
        <v>1.3772483284678405</v>
      </c>
      <c r="E13" s="52">
        <v>1493249</v>
      </c>
      <c r="F13" s="32">
        <f t="shared" si="1"/>
        <v>1.9135546160787404</v>
      </c>
      <c r="G13" s="52">
        <v>0</v>
      </c>
      <c r="H13" s="20">
        <f t="shared" si="2"/>
        <v>0</v>
      </c>
      <c r="I13" s="54">
        <v>0</v>
      </c>
      <c r="J13" s="32">
        <f t="shared" si="3"/>
        <v>0</v>
      </c>
      <c r="K13" s="52">
        <f t="shared" si="6"/>
        <v>585</v>
      </c>
      <c r="L13" s="20">
        <f t="shared" si="4"/>
        <v>1.2313715584743623</v>
      </c>
      <c r="M13" s="52">
        <f t="shared" si="7"/>
        <v>1493249</v>
      </c>
      <c r="N13" s="32">
        <f t="shared" si="5"/>
        <v>1.3942648277304235</v>
      </c>
    </row>
    <row r="14" spans="1:14" x14ac:dyDescent="0.25">
      <c r="A14" s="43" t="s">
        <v>26</v>
      </c>
      <c r="B14" s="8" t="s">
        <v>20</v>
      </c>
      <c r="C14" s="50">
        <v>2727</v>
      </c>
      <c r="D14" s="32">
        <f t="shared" si="0"/>
        <v>6.4200960542423955</v>
      </c>
      <c r="E14" s="52">
        <v>5773238</v>
      </c>
      <c r="F14" s="32">
        <f t="shared" si="1"/>
        <v>7.3982344703537013</v>
      </c>
      <c r="G14" s="52">
        <v>0</v>
      </c>
      <c r="H14" s="20">
        <f t="shared" si="2"/>
        <v>0</v>
      </c>
      <c r="I14" s="52">
        <v>0</v>
      </c>
      <c r="J14" s="32">
        <f t="shared" si="3"/>
        <v>0</v>
      </c>
      <c r="K14" s="52">
        <f t="shared" si="6"/>
        <v>2727</v>
      </c>
      <c r="L14" s="20">
        <f t="shared" si="4"/>
        <v>5.7400858802727956</v>
      </c>
      <c r="M14" s="52">
        <f t="shared" si="7"/>
        <v>5773238</v>
      </c>
      <c r="N14" s="32">
        <f t="shared" si="5"/>
        <v>5.3905428267601287</v>
      </c>
    </row>
    <row r="15" spans="1:14" x14ac:dyDescent="0.25">
      <c r="A15" s="43" t="s">
        <v>27</v>
      </c>
      <c r="B15" s="8" t="s">
        <v>2</v>
      </c>
      <c r="C15" s="50">
        <v>4152</v>
      </c>
      <c r="D15" s="32">
        <f t="shared" si="0"/>
        <v>9.7749317261512392</v>
      </c>
      <c r="E15" s="52">
        <v>8658602</v>
      </c>
      <c r="F15" s="32">
        <f t="shared" si="1"/>
        <v>11.095743459991343</v>
      </c>
      <c r="G15" s="52">
        <v>465</v>
      </c>
      <c r="H15" s="20">
        <f t="shared" si="2"/>
        <v>9.2408585055643879</v>
      </c>
      <c r="I15" s="54">
        <v>3665411.4</v>
      </c>
      <c r="J15" s="32">
        <f t="shared" si="3"/>
        <v>12.611502934836999</v>
      </c>
      <c r="K15" s="52">
        <f t="shared" si="6"/>
        <v>4617</v>
      </c>
      <c r="L15" s="20">
        <f t="shared" si="4"/>
        <v>9.7183632230361212</v>
      </c>
      <c r="M15" s="52">
        <f t="shared" si="7"/>
        <v>12324013.4</v>
      </c>
      <c r="N15" s="32">
        <f t="shared" si="5"/>
        <v>11.50708181964189</v>
      </c>
    </row>
    <row r="16" spans="1:14" x14ac:dyDescent="0.25">
      <c r="A16" s="43" t="s">
        <v>28</v>
      </c>
      <c r="B16" s="8" t="s">
        <v>3</v>
      </c>
      <c r="C16" s="50">
        <v>5709</v>
      </c>
      <c r="D16" s="32">
        <f t="shared" si="0"/>
        <v>13.440531123457951</v>
      </c>
      <c r="E16" s="52">
        <v>11502497</v>
      </c>
      <c r="F16" s="32">
        <f t="shared" si="1"/>
        <v>14.740111147425422</v>
      </c>
      <c r="G16" s="52">
        <v>0</v>
      </c>
      <c r="H16" s="20">
        <f t="shared" si="2"/>
        <v>0</v>
      </c>
      <c r="I16" s="52">
        <v>0</v>
      </c>
      <c r="J16" s="32">
        <f t="shared" si="3"/>
        <v>0</v>
      </c>
      <c r="K16" s="52">
        <f t="shared" si="6"/>
        <v>5709</v>
      </c>
      <c r="L16" s="20">
        <f t="shared" si="4"/>
        <v>12.016923465521597</v>
      </c>
      <c r="M16" s="52">
        <f t="shared" si="7"/>
        <v>11502497</v>
      </c>
      <c r="N16" s="32">
        <f t="shared" si="5"/>
        <v>10.74002192412298</v>
      </c>
    </row>
    <row r="17" spans="1:20" x14ac:dyDescent="0.25">
      <c r="A17" s="43" t="s">
        <v>29</v>
      </c>
      <c r="B17" s="8" t="s">
        <v>4</v>
      </c>
      <c r="C17" s="51">
        <v>2169</v>
      </c>
      <c r="D17" s="32">
        <f t="shared" si="0"/>
        <v>5.1064130332423012</v>
      </c>
      <c r="E17" s="52">
        <v>5357447</v>
      </c>
      <c r="F17" s="32">
        <f t="shared" si="1"/>
        <v>6.8654105492434283</v>
      </c>
      <c r="G17" s="52">
        <v>938</v>
      </c>
      <c r="H17" s="20">
        <f t="shared" si="2"/>
        <v>18.640699523052465</v>
      </c>
      <c r="I17" s="52">
        <v>9105163.4000000004</v>
      </c>
      <c r="J17" s="32">
        <f t="shared" si="3"/>
        <v>31.327941780633534</v>
      </c>
      <c r="K17" s="52">
        <f t="shared" si="6"/>
        <v>3107</v>
      </c>
      <c r="L17" s="20">
        <f t="shared" si="4"/>
        <v>6.5399511661193896</v>
      </c>
      <c r="M17" s="52">
        <f t="shared" si="7"/>
        <v>14462610.4</v>
      </c>
      <c r="N17" s="32">
        <f t="shared" si="5"/>
        <v>13.503915956339654</v>
      </c>
    </row>
    <row r="18" spans="1:20" x14ac:dyDescent="0.25">
      <c r="A18" s="43" t="s">
        <v>30</v>
      </c>
      <c r="B18" s="8" t="s">
        <v>5</v>
      </c>
      <c r="C18" s="50">
        <v>6721</v>
      </c>
      <c r="D18" s="32">
        <f t="shared" si="0"/>
        <v>15.823053018174971</v>
      </c>
      <c r="E18" s="52">
        <v>15868239</v>
      </c>
      <c r="F18" s="32">
        <f t="shared" si="1"/>
        <v>20.334680945703425</v>
      </c>
      <c r="G18" s="52">
        <v>328</v>
      </c>
      <c r="H18" s="20">
        <f t="shared" si="2"/>
        <v>6.5182829888712241</v>
      </c>
      <c r="I18" s="52">
        <v>1377265</v>
      </c>
      <c r="J18" s="32">
        <f t="shared" si="3"/>
        <v>4.7387263513035069</v>
      </c>
      <c r="K18" s="52">
        <f t="shared" si="6"/>
        <v>7049</v>
      </c>
      <c r="L18" s="20">
        <f t="shared" si="4"/>
        <v>14.837501052454325</v>
      </c>
      <c r="M18" s="52">
        <f t="shared" si="7"/>
        <v>17245504</v>
      </c>
      <c r="N18" s="32">
        <f t="shared" si="5"/>
        <v>16.102337696984449</v>
      </c>
    </row>
    <row r="19" spans="1:20" x14ac:dyDescent="0.25">
      <c r="A19" s="43" t="s">
        <v>31</v>
      </c>
      <c r="B19" s="8" t="s">
        <v>6</v>
      </c>
      <c r="C19" s="50">
        <v>3244</v>
      </c>
      <c r="D19" s="32">
        <f t="shared" si="0"/>
        <v>7.6372539787173936</v>
      </c>
      <c r="E19" s="52">
        <v>5562150</v>
      </c>
      <c r="F19" s="32">
        <f t="shared" si="1"/>
        <v>7.1277314150703379</v>
      </c>
      <c r="G19" s="52">
        <v>1590</v>
      </c>
      <c r="H19" s="20">
        <f t="shared" si="2"/>
        <v>31.597774244833065</v>
      </c>
      <c r="I19" s="52">
        <v>2454535</v>
      </c>
      <c r="J19" s="32">
        <f t="shared" si="3"/>
        <v>8.4452662956633286</v>
      </c>
      <c r="K19" s="52">
        <f t="shared" si="6"/>
        <v>4834</v>
      </c>
      <c r="L19" s="20">
        <f t="shared" si="4"/>
        <v>10.175128399427464</v>
      </c>
      <c r="M19" s="52">
        <f t="shared" si="7"/>
        <v>8016685</v>
      </c>
      <c r="N19" s="32">
        <f t="shared" si="5"/>
        <v>7.4852766889474367</v>
      </c>
    </row>
    <row r="20" spans="1:20" x14ac:dyDescent="0.25">
      <c r="A20" s="43" t="s">
        <v>32</v>
      </c>
      <c r="B20" s="8" t="s">
        <v>7</v>
      </c>
      <c r="C20" s="50">
        <v>4570</v>
      </c>
      <c r="D20" s="32">
        <f t="shared" si="0"/>
        <v>10.759016856577833</v>
      </c>
      <c r="E20" s="52">
        <v>4762568.4000000004</v>
      </c>
      <c r="F20" s="32">
        <f t="shared" si="1"/>
        <v>6.1030911430114747</v>
      </c>
      <c r="G20" s="52">
        <v>835</v>
      </c>
      <c r="H20" s="20">
        <f t="shared" si="2"/>
        <v>16.593799682034977</v>
      </c>
      <c r="I20" s="52">
        <v>6302870</v>
      </c>
      <c r="J20" s="32">
        <f t="shared" si="3"/>
        <v>21.686150564953248</v>
      </c>
      <c r="K20" s="52">
        <f t="shared" si="6"/>
        <v>5405</v>
      </c>
      <c r="L20" s="20">
        <f t="shared" si="4"/>
        <v>11.377031236844321</v>
      </c>
      <c r="M20" s="52">
        <f t="shared" si="7"/>
        <v>11065438.4</v>
      </c>
      <c r="N20" s="32">
        <f t="shared" si="5"/>
        <v>10.331934971687652</v>
      </c>
    </row>
    <row r="21" spans="1:20" x14ac:dyDescent="0.25">
      <c r="A21" s="43" t="s">
        <v>33</v>
      </c>
      <c r="B21" s="8" t="s">
        <v>57</v>
      </c>
      <c r="C21" s="50">
        <v>37</v>
      </c>
      <c r="D21" s="32">
        <f t="shared" si="0"/>
        <v>8.7108013937282236E-2</v>
      </c>
      <c r="E21" s="21">
        <v>46167</v>
      </c>
      <c r="F21" s="32">
        <f t="shared" si="1"/>
        <v>5.9161650843568094E-2</v>
      </c>
      <c r="G21" s="52">
        <v>660</v>
      </c>
      <c r="H21" s="20">
        <f t="shared" si="2"/>
        <v>13.116057233704293</v>
      </c>
      <c r="I21" s="52">
        <v>4928634</v>
      </c>
      <c r="J21" s="32">
        <f t="shared" si="3"/>
        <v>16.957846029435448</v>
      </c>
      <c r="K21" s="52">
        <f t="shared" si="6"/>
        <v>697</v>
      </c>
      <c r="L21" s="20">
        <f t="shared" si="4"/>
        <v>1.467121326934411</v>
      </c>
      <c r="M21" s="52">
        <f t="shared" si="7"/>
        <v>4974801</v>
      </c>
      <c r="N21" s="32">
        <f t="shared" si="5"/>
        <v>4.6450324488803529</v>
      </c>
    </row>
    <row r="22" spans="1:20" ht="15.75" thickBot="1" x14ac:dyDescent="0.3">
      <c r="A22" s="57"/>
      <c r="B22" s="58" t="s">
        <v>51</v>
      </c>
      <c r="C22" s="63">
        <f t="shared" ref="C22:N22" si="8">SUM(C11:C21)</f>
        <v>42476</v>
      </c>
      <c r="D22" s="59">
        <f t="shared" si="8"/>
        <v>100</v>
      </c>
      <c r="E22" s="63">
        <f t="shared" si="8"/>
        <v>78035347.800000012</v>
      </c>
      <c r="F22" s="59">
        <f t="shared" si="8"/>
        <v>99.999999999999986</v>
      </c>
      <c r="G22" s="63">
        <f t="shared" si="8"/>
        <v>5032</v>
      </c>
      <c r="H22" s="59">
        <f t="shared" si="8"/>
        <v>99.999999999999986</v>
      </c>
      <c r="I22" s="63">
        <f t="shared" si="8"/>
        <v>29064033.199999999</v>
      </c>
      <c r="J22" s="60">
        <f t="shared" si="8"/>
        <v>100</v>
      </c>
      <c r="K22" s="63">
        <f t="shared" si="8"/>
        <v>47508</v>
      </c>
      <c r="L22" s="59">
        <f t="shared" si="8"/>
        <v>100</v>
      </c>
      <c r="M22" s="63">
        <f t="shared" si="8"/>
        <v>107099381</v>
      </c>
      <c r="N22" s="60">
        <f t="shared" si="8"/>
        <v>100</v>
      </c>
    </row>
    <row r="23" spans="1:20" x14ac:dyDescent="0.25">
      <c r="M23" s="9"/>
    </row>
    <row r="25" spans="1:20" x14ac:dyDescent="0.25">
      <c r="B25" t="s">
        <v>62</v>
      </c>
      <c r="C25" s="22"/>
      <c r="D25" s="22"/>
      <c r="E25" s="14"/>
      <c r="F25" s="14"/>
      <c r="G25" s="14"/>
      <c r="H25" s="23"/>
      <c r="I25" s="23"/>
      <c r="J25" s="41"/>
      <c r="K25" s="24"/>
      <c r="L25" s="14"/>
      <c r="M25" s="23"/>
      <c r="N25" s="23"/>
      <c r="O25" s="14"/>
      <c r="P25" s="14"/>
      <c r="Q25" s="14"/>
      <c r="R25" s="23"/>
      <c r="S25" s="23"/>
      <c r="T25" s="14"/>
    </row>
    <row r="26" spans="1:20" x14ac:dyDescent="0.25">
      <c r="B26" s="25"/>
      <c r="C26" s="14"/>
      <c r="D26" s="26"/>
      <c r="E26" s="27"/>
      <c r="F26" s="14"/>
      <c r="G26" s="14"/>
      <c r="H26" s="14"/>
      <c r="I26" s="14"/>
      <c r="J26" s="41"/>
      <c r="K26" s="14"/>
      <c r="L26" s="14"/>
      <c r="M26" s="14"/>
      <c r="N26" s="14"/>
      <c r="O26" s="14"/>
      <c r="P26" s="14"/>
      <c r="Q26" s="14"/>
      <c r="R26" s="17"/>
      <c r="S26" s="17"/>
      <c r="T26" s="17"/>
    </row>
    <row r="27" spans="1:20" ht="15.75" x14ac:dyDescent="0.25">
      <c r="B27" s="18"/>
      <c r="C27" s="15"/>
      <c r="D27" s="15"/>
      <c r="E27" s="17"/>
      <c r="F27" s="17"/>
      <c r="G27" s="14"/>
      <c r="H27" s="28"/>
      <c r="I27" s="28"/>
      <c r="J27" s="42"/>
      <c r="K27" s="16"/>
      <c r="L27" s="17"/>
      <c r="M27" s="14"/>
      <c r="N27" s="14"/>
      <c r="O27" s="14"/>
      <c r="P27" s="14"/>
      <c r="Q27" s="14"/>
      <c r="R27" s="26"/>
      <c r="S27" s="26"/>
      <c r="T27" s="14"/>
    </row>
    <row r="28" spans="1:20" x14ac:dyDescent="0.25">
      <c r="B28" s="18"/>
      <c r="C28" s="15"/>
      <c r="D28" s="15"/>
      <c r="E28" s="17"/>
      <c r="F28" s="17"/>
      <c r="G28" s="14"/>
      <c r="H28" s="14"/>
      <c r="I28" s="15"/>
      <c r="J28" s="41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15"/>
      <c r="D29" s="15"/>
      <c r="E29" s="17"/>
      <c r="F29" s="17"/>
      <c r="G29" s="14"/>
      <c r="H29" s="25"/>
      <c r="I29" s="15"/>
      <c r="J29" s="41"/>
      <c r="K29" s="16"/>
      <c r="L29" s="17"/>
      <c r="M29" s="14"/>
      <c r="N29" s="14"/>
      <c r="O29" s="14"/>
      <c r="P29" s="14"/>
      <c r="Q29" s="14"/>
      <c r="R29" s="14"/>
      <c r="S29" s="29"/>
      <c r="T29" s="27"/>
    </row>
    <row r="30" spans="1:20" x14ac:dyDescent="0.25">
      <c r="B30" s="18"/>
      <c r="C30" s="15"/>
      <c r="D30" s="15"/>
      <c r="E30" s="17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15"/>
      <c r="D31" s="15"/>
      <c r="E31" s="17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15"/>
      <c r="D32" s="15"/>
      <c r="E32" s="17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15"/>
      <c r="D33" s="15"/>
      <c r="E33" s="17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15"/>
      <c r="D34" s="15"/>
      <c r="E34" s="17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15"/>
      <c r="D35" s="15"/>
      <c r="E35" s="17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15"/>
      <c r="D36" s="15"/>
      <c r="E36" s="17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15"/>
      <c r="D37" s="15"/>
      <c r="E37" s="17"/>
      <c r="F37" s="17"/>
      <c r="G37" s="14"/>
      <c r="H37" s="18"/>
      <c r="I37" s="15"/>
      <c r="J37" s="41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1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1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30"/>
      <c r="C40" s="14"/>
      <c r="D40" s="14"/>
      <c r="E40" s="27"/>
      <c r="F40" s="14"/>
      <c r="G40" s="14"/>
      <c r="H40" s="30"/>
      <c r="I40" s="15"/>
      <c r="J40" s="41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1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1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1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1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1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1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1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1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30:L36 E27:F39 L27:L29 K41:L47 R26:T26 E12:E15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osiguranja&amp;RPolugodišnje izvješće</oddHeader>
    <oddFooter>&amp;CU izvješće su uključeni podatci zaključno s 30.06.2020.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61" t="s">
        <v>65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64" t="s">
        <v>61</v>
      </c>
      <c r="C8" s="69" t="s">
        <v>54</v>
      </c>
      <c r="D8" s="69"/>
      <c r="E8" s="70"/>
      <c r="F8" s="70"/>
      <c r="G8" s="69" t="s">
        <v>55</v>
      </c>
      <c r="H8" s="69"/>
      <c r="I8" s="69"/>
      <c r="J8" s="69"/>
      <c r="K8" s="69" t="s">
        <v>56</v>
      </c>
      <c r="L8" s="69"/>
      <c r="M8" s="69"/>
      <c r="N8" s="71"/>
    </row>
    <row r="9" spans="1:14" ht="19.5" customHeight="1" x14ac:dyDescent="0.25">
      <c r="A9" s="5"/>
      <c r="B9" s="65"/>
      <c r="C9" s="67" t="s">
        <v>48</v>
      </c>
      <c r="D9" s="67"/>
      <c r="E9" s="67" t="s">
        <v>21</v>
      </c>
      <c r="F9" s="67"/>
      <c r="G9" s="67" t="s">
        <v>48</v>
      </c>
      <c r="H9" s="67"/>
      <c r="I9" s="67" t="s">
        <v>21</v>
      </c>
      <c r="J9" s="67"/>
      <c r="K9" s="67" t="s">
        <v>48</v>
      </c>
      <c r="L9" s="67"/>
      <c r="M9" s="67" t="s">
        <v>21</v>
      </c>
      <c r="N9" s="68"/>
    </row>
    <row r="10" spans="1:14" ht="18.75" customHeight="1" thickBot="1" x14ac:dyDescent="0.3">
      <c r="A10" s="6"/>
      <c r="B10" s="66"/>
      <c r="C10" s="49" t="s">
        <v>52</v>
      </c>
      <c r="D10" s="55" t="s">
        <v>49</v>
      </c>
      <c r="E10" s="49" t="s">
        <v>52</v>
      </c>
      <c r="F10" s="7" t="s">
        <v>49</v>
      </c>
      <c r="G10" s="49" t="s">
        <v>52</v>
      </c>
      <c r="H10" s="55" t="s">
        <v>49</v>
      </c>
      <c r="I10" s="49" t="s">
        <v>52</v>
      </c>
      <c r="J10" s="7" t="s">
        <v>49</v>
      </c>
      <c r="K10" s="49" t="s">
        <v>52</v>
      </c>
      <c r="L10" s="55" t="s">
        <v>49</v>
      </c>
      <c r="M10" s="49" t="s">
        <v>52</v>
      </c>
      <c r="N10" s="11" t="s">
        <v>49</v>
      </c>
    </row>
    <row r="11" spans="1:14" x14ac:dyDescent="0.25">
      <c r="A11" s="56" t="s">
        <v>23</v>
      </c>
      <c r="B11" s="10" t="s">
        <v>9</v>
      </c>
      <c r="C11" s="51">
        <v>990</v>
      </c>
      <c r="D11" s="32">
        <f>C11/C$25*100</f>
        <v>7.6036866359447011</v>
      </c>
      <c r="E11" s="52">
        <v>3373922.37</v>
      </c>
      <c r="F11" s="32">
        <f t="shared" ref="F11:F24" si="0">E11/E$25*100</f>
        <v>10.139421229433268</v>
      </c>
      <c r="G11" s="52">
        <v>0</v>
      </c>
      <c r="H11" s="20">
        <f t="shared" ref="H11:H24" si="1">G11/G$25*100</f>
        <v>0</v>
      </c>
      <c r="I11" s="52">
        <v>0</v>
      </c>
      <c r="J11" s="32">
        <f t="shared" ref="J11:J24" si="2">I11/I$25*100</f>
        <v>0</v>
      </c>
      <c r="K11" s="52">
        <f>C11+G11</f>
        <v>990</v>
      </c>
      <c r="L11" s="20">
        <f t="shared" ref="L11:L24" si="3">K11/K$25*100</f>
        <v>7.1438880069274067</v>
      </c>
      <c r="M11" s="52">
        <f>E11+I11</f>
        <v>3373922.37</v>
      </c>
      <c r="N11" s="32">
        <f t="shared" ref="N11:N24" si="4">M11/M$25*100</f>
        <v>8.9687647563532451</v>
      </c>
    </row>
    <row r="12" spans="1:14" x14ac:dyDescent="0.25">
      <c r="A12" s="56" t="s">
        <v>24</v>
      </c>
      <c r="B12" s="10" t="s">
        <v>10</v>
      </c>
      <c r="C12" s="50">
        <v>1460</v>
      </c>
      <c r="D12" s="32">
        <f t="shared" ref="D12:D24" si="5">C12/C$25*100</f>
        <v>11.213517665130567</v>
      </c>
      <c r="E12" s="52">
        <v>4210583.34</v>
      </c>
      <c r="F12" s="32">
        <f t="shared" si="0"/>
        <v>12.653781985474085</v>
      </c>
      <c r="G12" s="52">
        <v>0</v>
      </c>
      <c r="H12" s="20">
        <f t="shared" si="1"/>
        <v>0</v>
      </c>
      <c r="I12" s="52">
        <v>0</v>
      </c>
      <c r="J12" s="32">
        <f t="shared" si="2"/>
        <v>0</v>
      </c>
      <c r="K12" s="52">
        <f t="shared" ref="K12:M24" si="6">C12+G12</f>
        <v>1460</v>
      </c>
      <c r="L12" s="20">
        <f t="shared" si="3"/>
        <v>10.535430798094964</v>
      </c>
      <c r="M12" s="52">
        <f t="shared" si="6"/>
        <v>4210583.34</v>
      </c>
      <c r="N12" s="32">
        <f t="shared" si="4"/>
        <v>11.192827611940617</v>
      </c>
    </row>
    <row r="13" spans="1:14" x14ac:dyDescent="0.25">
      <c r="A13" s="56" t="s">
        <v>25</v>
      </c>
      <c r="B13" s="10" t="s">
        <v>11</v>
      </c>
      <c r="C13" s="50">
        <v>2062</v>
      </c>
      <c r="D13" s="32">
        <f t="shared" si="5"/>
        <v>15.837173579109063</v>
      </c>
      <c r="E13" s="52">
        <v>4417692.96</v>
      </c>
      <c r="F13" s="32">
        <f t="shared" si="0"/>
        <v>13.276194550896525</v>
      </c>
      <c r="G13" s="52">
        <v>23</v>
      </c>
      <c r="H13" s="20">
        <f t="shared" si="1"/>
        <v>2.7446300715990453</v>
      </c>
      <c r="I13" s="54">
        <v>19433.07</v>
      </c>
      <c r="J13" s="32">
        <f t="shared" si="2"/>
        <v>0.44742748312897329</v>
      </c>
      <c r="K13" s="52">
        <f t="shared" si="6"/>
        <v>2085</v>
      </c>
      <c r="L13" s="20">
        <f t="shared" si="3"/>
        <v>15.045461105498628</v>
      </c>
      <c r="M13" s="52">
        <f t="shared" si="6"/>
        <v>4437126.03</v>
      </c>
      <c r="N13" s="32">
        <f t="shared" si="4"/>
        <v>11.795037109096732</v>
      </c>
    </row>
    <row r="14" spans="1:14" x14ac:dyDescent="0.25">
      <c r="A14" s="56" t="s">
        <v>26</v>
      </c>
      <c r="B14" s="10" t="s">
        <v>19</v>
      </c>
      <c r="C14" s="50">
        <v>469</v>
      </c>
      <c r="D14" s="32">
        <f t="shared" si="5"/>
        <v>3.6021505376344085</v>
      </c>
      <c r="E14" s="52">
        <v>1018117.99</v>
      </c>
      <c r="F14" s="32">
        <f t="shared" si="0"/>
        <v>3.0596812936967268</v>
      </c>
      <c r="G14" s="52">
        <v>0</v>
      </c>
      <c r="H14" s="20">
        <f t="shared" si="1"/>
        <v>0</v>
      </c>
      <c r="I14" s="52">
        <v>0</v>
      </c>
      <c r="J14" s="32">
        <f t="shared" si="2"/>
        <v>0</v>
      </c>
      <c r="K14" s="52">
        <f t="shared" si="6"/>
        <v>469</v>
      </c>
      <c r="L14" s="20">
        <f t="shared" si="3"/>
        <v>3.3843267426757104</v>
      </c>
      <c r="M14" s="52">
        <f t="shared" si="6"/>
        <v>1018117.99</v>
      </c>
      <c r="N14" s="32">
        <f t="shared" si="4"/>
        <v>2.7064228945259354</v>
      </c>
    </row>
    <row r="15" spans="1:14" x14ac:dyDescent="0.25">
      <c r="A15" s="56" t="s">
        <v>27</v>
      </c>
      <c r="B15" s="10" t="s">
        <v>13</v>
      </c>
      <c r="C15" s="50">
        <v>999</v>
      </c>
      <c r="D15" s="32">
        <f t="shared" si="5"/>
        <v>7.6728110599078345</v>
      </c>
      <c r="E15" s="52">
        <v>2492847.9900000002</v>
      </c>
      <c r="F15" s="32">
        <f t="shared" si="0"/>
        <v>7.4915878492948407</v>
      </c>
      <c r="G15" s="52">
        <v>574</v>
      </c>
      <c r="H15" s="20">
        <f t="shared" si="1"/>
        <v>68.496420047732698</v>
      </c>
      <c r="I15" s="54">
        <v>3234470.75</v>
      </c>
      <c r="J15" s="32">
        <f t="shared" si="2"/>
        <v>74.470534348241557</v>
      </c>
      <c r="K15" s="52">
        <f t="shared" si="6"/>
        <v>1573</v>
      </c>
      <c r="L15" s="20">
        <f t="shared" si="3"/>
        <v>11.350844277673545</v>
      </c>
      <c r="M15" s="52">
        <f t="shared" si="6"/>
        <v>5727318.7400000002</v>
      </c>
      <c r="N15" s="32">
        <f t="shared" si="4"/>
        <v>15.224705500178262</v>
      </c>
    </row>
    <row r="16" spans="1:14" x14ac:dyDescent="0.25">
      <c r="A16" s="56" t="s">
        <v>28</v>
      </c>
      <c r="B16" s="10" t="s">
        <v>14</v>
      </c>
      <c r="C16" s="50">
        <v>245</v>
      </c>
      <c r="D16" s="32">
        <f t="shared" si="5"/>
        <v>1.881720430107527</v>
      </c>
      <c r="E16" s="52">
        <v>679875.94</v>
      </c>
      <c r="F16" s="32">
        <f t="shared" si="0"/>
        <v>2.0431852850890868</v>
      </c>
      <c r="G16" s="52">
        <v>0</v>
      </c>
      <c r="H16" s="20">
        <f t="shared" si="1"/>
        <v>0</v>
      </c>
      <c r="I16" s="52">
        <v>0</v>
      </c>
      <c r="J16" s="32">
        <f t="shared" si="2"/>
        <v>0</v>
      </c>
      <c r="K16" s="52">
        <f t="shared" si="6"/>
        <v>245</v>
      </c>
      <c r="L16" s="20">
        <f t="shared" si="3"/>
        <v>1.767931880502237</v>
      </c>
      <c r="M16" s="52">
        <f t="shared" si="6"/>
        <v>679875.94</v>
      </c>
      <c r="N16" s="32">
        <f t="shared" si="4"/>
        <v>1.8072873945124388</v>
      </c>
    </row>
    <row r="17" spans="1:14" x14ac:dyDescent="0.25">
      <c r="A17" s="56" t="s">
        <v>29</v>
      </c>
      <c r="B17" s="10" t="s">
        <v>15</v>
      </c>
      <c r="C17" s="51">
        <v>740</v>
      </c>
      <c r="D17" s="32">
        <f t="shared" si="5"/>
        <v>5.6835637480798766</v>
      </c>
      <c r="E17" s="52">
        <v>2466067.0300000003</v>
      </c>
      <c r="F17" s="32">
        <f t="shared" si="0"/>
        <v>7.4111048373609876</v>
      </c>
      <c r="G17" s="52">
        <v>0</v>
      </c>
      <c r="H17" s="20">
        <f t="shared" si="1"/>
        <v>0</v>
      </c>
      <c r="I17" s="52">
        <v>0</v>
      </c>
      <c r="J17" s="32">
        <f t="shared" si="2"/>
        <v>0</v>
      </c>
      <c r="K17" s="52">
        <f t="shared" si="6"/>
        <v>740</v>
      </c>
      <c r="L17" s="20">
        <f t="shared" si="3"/>
        <v>5.3398758839659406</v>
      </c>
      <c r="M17" s="52">
        <f t="shared" si="6"/>
        <v>2466067.0300000003</v>
      </c>
      <c r="N17" s="32">
        <f t="shared" si="4"/>
        <v>6.5554487151607814</v>
      </c>
    </row>
    <row r="18" spans="1:14" x14ac:dyDescent="0.25">
      <c r="A18" s="56" t="s">
        <v>30</v>
      </c>
      <c r="B18" s="10" t="s">
        <v>16</v>
      </c>
      <c r="C18" s="50">
        <v>746</v>
      </c>
      <c r="D18" s="32">
        <f t="shared" si="5"/>
        <v>5.7296466973886329</v>
      </c>
      <c r="E18" s="52">
        <v>3430679.37</v>
      </c>
      <c r="F18" s="32">
        <f t="shared" si="0"/>
        <v>10.309989211623961</v>
      </c>
      <c r="G18" s="52">
        <v>0</v>
      </c>
      <c r="H18" s="20">
        <f t="shared" si="1"/>
        <v>0</v>
      </c>
      <c r="I18" s="52">
        <v>0</v>
      </c>
      <c r="J18" s="32">
        <f t="shared" si="2"/>
        <v>0</v>
      </c>
      <c r="K18" s="52">
        <f t="shared" si="6"/>
        <v>746</v>
      </c>
      <c r="L18" s="20">
        <f t="shared" si="3"/>
        <v>5.3831721749170152</v>
      </c>
      <c r="M18" s="52">
        <f t="shared" si="6"/>
        <v>3430679.37</v>
      </c>
      <c r="N18" s="32">
        <f t="shared" si="4"/>
        <v>9.1196396507499244</v>
      </c>
    </row>
    <row r="19" spans="1:14" x14ac:dyDescent="0.25">
      <c r="A19" s="56" t="s">
        <v>31</v>
      </c>
      <c r="B19" s="10" t="s">
        <v>8</v>
      </c>
      <c r="C19" s="50">
        <v>1428</v>
      </c>
      <c r="D19" s="32">
        <f t="shared" si="5"/>
        <v>10.967741935483872</v>
      </c>
      <c r="E19" s="52">
        <v>2979087.73</v>
      </c>
      <c r="F19" s="32">
        <f t="shared" si="0"/>
        <v>8.9528513289136988</v>
      </c>
      <c r="G19" s="52">
        <v>0</v>
      </c>
      <c r="H19" s="20">
        <f t="shared" si="1"/>
        <v>0</v>
      </c>
      <c r="I19" s="52">
        <v>0</v>
      </c>
      <c r="J19" s="32">
        <f t="shared" si="2"/>
        <v>0</v>
      </c>
      <c r="K19" s="52">
        <f t="shared" si="6"/>
        <v>1428</v>
      </c>
      <c r="L19" s="20">
        <f t="shared" si="3"/>
        <v>10.304517246355896</v>
      </c>
      <c r="M19" s="52">
        <f t="shared" si="6"/>
        <v>2979087.73</v>
      </c>
      <c r="N19" s="32">
        <f t="shared" si="4"/>
        <v>7.9191914065611382</v>
      </c>
    </row>
    <row r="20" spans="1:14" x14ac:dyDescent="0.25">
      <c r="A20" s="56" t="s">
        <v>32</v>
      </c>
      <c r="B20" s="10" t="s">
        <v>12</v>
      </c>
      <c r="C20" s="50">
        <v>584</v>
      </c>
      <c r="D20" s="32">
        <f t="shared" si="5"/>
        <v>4.4854070660522272</v>
      </c>
      <c r="E20" s="52">
        <v>1484258.68</v>
      </c>
      <c r="F20" s="32">
        <f t="shared" si="0"/>
        <v>4.4605424546156938</v>
      </c>
      <c r="G20" s="52">
        <v>0</v>
      </c>
      <c r="H20" s="20">
        <f t="shared" si="1"/>
        <v>0</v>
      </c>
      <c r="I20" s="52">
        <v>0</v>
      </c>
      <c r="J20" s="32">
        <f t="shared" si="2"/>
        <v>0</v>
      </c>
      <c r="K20" s="52">
        <f t="shared" si="6"/>
        <v>584</v>
      </c>
      <c r="L20" s="20">
        <f t="shared" si="3"/>
        <v>4.214172319237985</v>
      </c>
      <c r="M20" s="52">
        <f t="shared" si="6"/>
        <v>1484258.68</v>
      </c>
      <c r="N20" s="32">
        <f t="shared" si="4"/>
        <v>3.9455463044620638</v>
      </c>
    </row>
    <row r="21" spans="1:14" x14ac:dyDescent="0.25">
      <c r="A21" s="56" t="s">
        <v>33</v>
      </c>
      <c r="B21" s="10" t="s">
        <v>53</v>
      </c>
      <c r="C21" s="50">
        <v>364</v>
      </c>
      <c r="D21" s="32">
        <f t="shared" si="5"/>
        <v>2.795698924731183</v>
      </c>
      <c r="E21" s="21">
        <v>719713.69</v>
      </c>
      <c r="F21" s="32">
        <f t="shared" si="0"/>
        <v>2.1629069869499551</v>
      </c>
      <c r="G21" s="52">
        <v>0</v>
      </c>
      <c r="H21" s="20">
        <f t="shared" si="1"/>
        <v>0</v>
      </c>
      <c r="I21" s="52">
        <v>0</v>
      </c>
      <c r="J21" s="32">
        <f t="shared" si="2"/>
        <v>0</v>
      </c>
      <c r="K21" s="52">
        <f t="shared" si="6"/>
        <v>364</v>
      </c>
      <c r="L21" s="20">
        <f t="shared" si="3"/>
        <v>2.6266416510318953</v>
      </c>
      <c r="M21" s="52">
        <f t="shared" si="6"/>
        <v>719713.69</v>
      </c>
      <c r="N21" s="32">
        <f t="shared" si="4"/>
        <v>1.9131865139911159</v>
      </c>
    </row>
    <row r="22" spans="1:14" x14ac:dyDescent="0.25">
      <c r="A22" s="56" t="s">
        <v>34</v>
      </c>
      <c r="B22" s="10" t="s">
        <v>18</v>
      </c>
      <c r="C22" s="50">
        <v>154</v>
      </c>
      <c r="D22" s="32">
        <f t="shared" si="5"/>
        <v>1.1827956989247312</v>
      </c>
      <c r="E22" s="52">
        <v>443730.68</v>
      </c>
      <c r="F22" s="32">
        <f t="shared" si="0"/>
        <v>1.3335138700724936</v>
      </c>
      <c r="G22" s="52">
        <v>0</v>
      </c>
      <c r="H22" s="20">
        <f t="shared" si="1"/>
        <v>0</v>
      </c>
      <c r="I22" s="52">
        <v>0</v>
      </c>
      <c r="J22" s="32">
        <f t="shared" si="2"/>
        <v>0</v>
      </c>
      <c r="K22" s="52">
        <f t="shared" si="6"/>
        <v>154</v>
      </c>
      <c r="L22" s="20">
        <f t="shared" si="3"/>
        <v>1.1112714677442632</v>
      </c>
      <c r="M22" s="52">
        <f t="shared" si="6"/>
        <v>443730.68</v>
      </c>
      <c r="N22" s="32">
        <f t="shared" si="4"/>
        <v>1.1795517642857503</v>
      </c>
    </row>
    <row r="23" spans="1:14" x14ac:dyDescent="0.25">
      <c r="A23" s="56" t="s">
        <v>35</v>
      </c>
      <c r="B23" s="10" t="s">
        <v>17</v>
      </c>
      <c r="C23" s="50">
        <v>776</v>
      </c>
      <c r="D23" s="32">
        <f t="shared" si="5"/>
        <v>5.9600614439324113</v>
      </c>
      <c r="E23" s="52">
        <v>1670212.86</v>
      </c>
      <c r="F23" s="32">
        <f t="shared" si="0"/>
        <v>5.0193780037554498</v>
      </c>
      <c r="G23" s="52">
        <v>0</v>
      </c>
      <c r="H23" s="20">
        <f t="shared" si="1"/>
        <v>0</v>
      </c>
      <c r="I23" s="52">
        <v>0</v>
      </c>
      <c r="J23" s="32">
        <f t="shared" si="2"/>
        <v>0</v>
      </c>
      <c r="K23" s="52">
        <f t="shared" si="6"/>
        <v>776</v>
      </c>
      <c r="L23" s="20">
        <f t="shared" si="3"/>
        <v>5.5996536296723916</v>
      </c>
      <c r="M23" s="52">
        <f t="shared" si="6"/>
        <v>1670212.86</v>
      </c>
      <c r="N23" s="32">
        <f t="shared" si="4"/>
        <v>4.4398609664442157</v>
      </c>
    </row>
    <row r="24" spans="1:14" x14ac:dyDescent="0.25">
      <c r="A24" s="56" t="s">
        <v>36</v>
      </c>
      <c r="B24" s="10" t="s">
        <v>22</v>
      </c>
      <c r="C24" s="50">
        <v>2003</v>
      </c>
      <c r="D24" s="32">
        <f t="shared" si="5"/>
        <v>15.384024577572964</v>
      </c>
      <c r="E24" s="53">
        <v>3888504.81</v>
      </c>
      <c r="F24" s="32">
        <f t="shared" si="0"/>
        <v>11.685861112823224</v>
      </c>
      <c r="G24" s="52">
        <v>241</v>
      </c>
      <c r="H24" s="20">
        <f t="shared" si="1"/>
        <v>28.758949880668254</v>
      </c>
      <c r="I24" s="54">
        <v>1089385.48</v>
      </c>
      <c r="J24" s="32">
        <f t="shared" si="2"/>
        <v>25.082038168629477</v>
      </c>
      <c r="K24" s="52">
        <f t="shared" si="6"/>
        <v>2244</v>
      </c>
      <c r="L24" s="20">
        <f t="shared" si="3"/>
        <v>16.192812815702119</v>
      </c>
      <c r="M24" s="52">
        <f t="shared" si="6"/>
        <v>4977890.29</v>
      </c>
      <c r="N24" s="32">
        <f t="shared" si="4"/>
        <v>13.232529411737778</v>
      </c>
    </row>
    <row r="25" spans="1:14" ht="15.75" thickBot="1" x14ac:dyDescent="0.3">
      <c r="A25" s="57"/>
      <c r="B25" s="58" t="s">
        <v>51</v>
      </c>
      <c r="C25" s="63">
        <f>SUM(C11:C24)</f>
        <v>13020</v>
      </c>
      <c r="D25" s="59">
        <f t="shared" ref="D25:N25" si="7">SUM(D11:D24)</f>
        <v>100.00000000000001</v>
      </c>
      <c r="E25" s="63">
        <f t="shared" si="7"/>
        <v>33275295.440000001</v>
      </c>
      <c r="F25" s="59">
        <f t="shared" si="7"/>
        <v>99.999999999999972</v>
      </c>
      <c r="G25" s="63">
        <f>SUM(G11:G24)</f>
        <v>838</v>
      </c>
      <c r="H25" s="59">
        <f t="shared" si="7"/>
        <v>100</v>
      </c>
      <c r="I25" s="63">
        <f t="shared" si="7"/>
        <v>4343289.3</v>
      </c>
      <c r="J25" s="60">
        <f t="shared" si="7"/>
        <v>100.00000000000001</v>
      </c>
      <c r="K25" s="63">
        <f>SUM(K11:K24)</f>
        <v>13858</v>
      </c>
      <c r="L25" s="59">
        <f t="shared" si="7"/>
        <v>99.999999999999972</v>
      </c>
      <c r="M25" s="63">
        <f>SUM(M11:M24)</f>
        <v>37618584.740000002</v>
      </c>
      <c r="N25" s="60">
        <f t="shared" si="7"/>
        <v>100</v>
      </c>
    </row>
    <row r="28" spans="1:14" x14ac:dyDescent="0.25">
      <c r="B28" t="s">
        <v>63</v>
      </c>
      <c r="C28" s="22"/>
      <c r="D28" s="14"/>
      <c r="E28" s="22"/>
      <c r="F28" s="14"/>
      <c r="G28" s="22"/>
      <c r="H28" s="14"/>
      <c r="I28" s="22"/>
      <c r="J28" s="22"/>
      <c r="K28" s="22"/>
      <c r="L28" s="14"/>
      <c r="M28" s="22"/>
      <c r="N28" s="22"/>
    </row>
    <row r="29" spans="1:14" x14ac:dyDescent="0.25">
      <c r="B29" s="14"/>
      <c r="C29" s="33"/>
      <c r="D29" s="14"/>
      <c r="E29" s="34"/>
      <c r="F29" s="14"/>
      <c r="G29" s="33"/>
      <c r="H29" s="14"/>
      <c r="I29" s="35"/>
      <c r="J29" s="33"/>
      <c r="K29" s="33"/>
      <c r="L29" s="14"/>
      <c r="M29" s="35"/>
      <c r="N29" s="33"/>
    </row>
    <row r="30" spans="1:14" x14ac:dyDescent="0.25">
      <c r="B30" s="14"/>
      <c r="C30" s="36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33"/>
      <c r="J31" s="14"/>
      <c r="K31" s="14"/>
      <c r="L31" s="14"/>
      <c r="M31" s="33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4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C9:D9"/>
    <mergeCell ref="E9:F9"/>
    <mergeCell ref="G9:H9"/>
    <mergeCell ref="I9:J9"/>
    <mergeCell ref="G8:J8"/>
  </mergeCells>
  <dataValidations disablePrompts="1" count="1">
    <dataValidation type="decimal" allowBlank="1" showInputMessage="1" showErrorMessage="1" errorTitle="Microsoft Excel" error="Neočekivana vrsta podatka!_x000a_Mollimo unesite broj." sqref="C31:C43 E12:E15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osiguranja&amp;RPolugodišnje izvješće</oddHeader>
    <oddFooter>&amp;CU izvješće su uključeni podatci zaključno s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2020-08-07T14:26:10Z</cp:lastPrinted>
  <dcterms:created xsi:type="dcterms:W3CDTF">2018-01-08T12:56:16Z</dcterms:created>
  <dcterms:modified xsi:type="dcterms:W3CDTF">2020-10-27T08:57:56Z</dcterms:modified>
</cp:coreProperties>
</file>