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25" yWindow="4905" windowWidth="15075" windowHeight="3495"/>
  </bookViews>
  <sheets>
    <sheet name="BiH" sheetId="25" r:id="rId1"/>
    <sheet name="FBiH" sheetId="28" r:id="rId2"/>
    <sheet name="RS" sheetId="29" r:id="rId3"/>
  </sheets>
  <calcPr calcId="145621"/>
</workbook>
</file>

<file path=xl/calcChain.xml><?xml version="1.0" encoding="utf-8"?>
<calcChain xmlns="http://schemas.openxmlformats.org/spreadsheetml/2006/main">
  <c r="C44" i="25" l="1"/>
  <c r="E44" i="25"/>
  <c r="E29" i="28" l="1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C17" i="25" l="1"/>
  <c r="C18" i="25"/>
  <c r="G29" i="29" l="1"/>
  <c r="C19" i="25"/>
  <c r="C43" i="25" l="1"/>
  <c r="C33" i="25"/>
  <c r="C36" i="25"/>
  <c r="C40" i="25" l="1"/>
  <c r="G40" i="25" s="1"/>
  <c r="C41" i="25"/>
  <c r="C42" i="25"/>
  <c r="C38" i="25"/>
  <c r="C37" i="25"/>
  <c r="C39" i="25"/>
  <c r="C35" i="25"/>
  <c r="C32" i="25"/>
  <c r="C31" i="25"/>
  <c r="C29" i="25"/>
  <c r="C34" i="25"/>
  <c r="C28" i="25"/>
  <c r="C30" i="25"/>
  <c r="C26" i="25"/>
  <c r="C25" i="25"/>
  <c r="C27" i="25"/>
  <c r="C24" i="25"/>
  <c r="C23" i="25"/>
  <c r="C22" i="25"/>
  <c r="C21" i="25"/>
  <c r="C20" i="25"/>
  <c r="G18" i="29"/>
  <c r="G24" i="29"/>
  <c r="G19" i="29"/>
  <c r="G21" i="29"/>
  <c r="G22" i="29"/>
  <c r="G23" i="29"/>
  <c r="G26" i="29"/>
  <c r="G25" i="29"/>
  <c r="G27" i="29"/>
  <c r="G28" i="29"/>
  <c r="G31" i="29"/>
  <c r="G30" i="29"/>
  <c r="G20" i="29"/>
  <c r="G17" i="29"/>
  <c r="E32" i="29"/>
  <c r="C32" i="29" l="1"/>
  <c r="D29" i="29" l="1"/>
  <c r="D31" i="29"/>
  <c r="D27" i="29"/>
  <c r="D26" i="29"/>
  <c r="D22" i="29"/>
  <c r="D19" i="29"/>
  <c r="D18" i="29"/>
  <c r="D17" i="29"/>
  <c r="D30" i="29"/>
  <c r="D28" i="29"/>
  <c r="D25" i="29"/>
  <c r="D23" i="29"/>
  <c r="D21" i="29"/>
  <c r="D24" i="29"/>
  <c r="D20" i="29"/>
  <c r="D32" i="29" l="1"/>
  <c r="C29" i="28" l="1"/>
  <c r="D19" i="28" s="1"/>
  <c r="G20" i="28"/>
  <c r="G18" i="28"/>
  <c r="G21" i="28"/>
  <c r="G22" i="28"/>
  <c r="G23" i="28"/>
  <c r="G24" i="28"/>
  <c r="G25" i="28"/>
  <c r="G26" i="28"/>
  <c r="G27" i="28"/>
  <c r="G28" i="28"/>
  <c r="G19" i="28"/>
  <c r="G17" i="28"/>
  <c r="F31" i="29"/>
  <c r="F26" i="29"/>
  <c r="F17" i="29"/>
  <c r="G19" i="25"/>
  <c r="G20" i="25"/>
  <c r="G18" i="25"/>
  <c r="G21" i="25"/>
  <c r="G22" i="25"/>
  <c r="G23" i="25"/>
  <c r="G24" i="25"/>
  <c r="G27" i="25"/>
  <c r="G25" i="25"/>
  <c r="G26" i="25"/>
  <c r="G30" i="25"/>
  <c r="G28" i="25"/>
  <c r="G34" i="25"/>
  <c r="G29" i="25"/>
  <c r="G31" i="25"/>
  <c r="G32" i="25"/>
  <c r="G33" i="25"/>
  <c r="G36" i="25"/>
  <c r="G35" i="25"/>
  <c r="G39" i="25"/>
  <c r="G37" i="25"/>
  <c r="G38" i="25"/>
  <c r="G42" i="25"/>
  <c r="G41" i="25"/>
  <c r="G43" i="25"/>
  <c r="G17" i="25"/>
  <c r="D43" i="25"/>
  <c r="F20" i="29" l="1"/>
  <c r="F27" i="28"/>
  <c r="D27" i="28"/>
  <c r="D25" i="28"/>
  <c r="D23" i="28"/>
  <c r="D21" i="28"/>
  <c r="D20" i="28"/>
  <c r="D28" i="28"/>
  <c r="D26" i="28"/>
  <c r="D24" i="28"/>
  <c r="D22" i="28"/>
  <c r="D18" i="28"/>
  <c r="D17" i="28"/>
  <c r="F19" i="29"/>
  <c r="F21" i="29"/>
  <c r="D18" i="25"/>
  <c r="F25" i="29"/>
  <c r="D24" i="25"/>
  <c r="D30" i="25"/>
  <c r="D31" i="25"/>
  <c r="D19" i="25"/>
  <c r="D22" i="25"/>
  <c r="D25" i="25"/>
  <c r="D34" i="25"/>
  <c r="D33" i="25"/>
  <c r="F18" i="29"/>
  <c r="F24" i="29"/>
  <c r="F22" i="29"/>
  <c r="F23" i="29"/>
  <c r="F27" i="29"/>
  <c r="F28" i="29"/>
  <c r="D17" i="25"/>
  <c r="D20" i="25"/>
  <c r="D21" i="25"/>
  <c r="D23" i="25"/>
  <c r="D27" i="25"/>
  <c r="D26" i="25"/>
  <c r="D28" i="25"/>
  <c r="D29" i="25"/>
  <c r="D32" i="25"/>
  <c r="D36" i="25"/>
  <c r="D37" i="25"/>
  <c r="D40" i="25"/>
  <c r="F30" i="29"/>
  <c r="D35" i="25"/>
  <c r="D42" i="25"/>
  <c r="F29" i="29"/>
  <c r="F17" i="28"/>
  <c r="F20" i="28"/>
  <c r="F21" i="28"/>
  <c r="F23" i="28"/>
  <c r="F25" i="28"/>
  <c r="F19" i="28"/>
  <c r="F18" i="28"/>
  <c r="F22" i="28"/>
  <c r="F24" i="28"/>
  <c r="F26" i="28"/>
  <c r="F28" i="28"/>
  <c r="D39" i="25"/>
  <c r="D38" i="25"/>
  <c r="D41" i="25"/>
  <c r="D29" i="28" l="1"/>
  <c r="D44" i="25"/>
  <c r="F32" i="29"/>
  <c r="F29" i="28"/>
  <c r="F40" i="25"/>
  <c r="F42" i="25" l="1"/>
  <c r="F35" i="25"/>
  <c r="F17" i="25"/>
  <c r="F36" i="25"/>
  <c r="F29" i="25"/>
  <c r="F25" i="25"/>
  <c r="F19" i="25"/>
  <c r="F27" i="25"/>
  <c r="F21" i="25"/>
  <c r="F34" i="25"/>
  <c r="F22" i="25"/>
  <c r="F37" i="25"/>
  <c r="F41" i="25"/>
  <c r="F32" i="25"/>
  <c r="F28" i="25"/>
  <c r="F39" i="25"/>
  <c r="F20" i="25"/>
  <c r="F23" i="25"/>
  <c r="F43" i="25"/>
  <c r="F33" i="25"/>
  <c r="F18" i="25"/>
  <c r="F26" i="25"/>
  <c r="F31" i="25"/>
  <c r="F24" i="25"/>
  <c r="F30" i="25"/>
  <c r="F38" i="25"/>
  <c r="F44" i="25" l="1"/>
</calcChain>
</file>

<file path=xl/sharedStrings.xml><?xml version="1.0" encoding="utf-8"?>
<sst xmlns="http://schemas.openxmlformats.org/spreadsheetml/2006/main" count="171" uniqueCount="79">
  <si>
    <t xml:space="preserve">Udio </t>
  </si>
  <si>
    <t>(%)</t>
  </si>
  <si>
    <t>I-XII-2018</t>
  </si>
  <si>
    <t>STATISTIKA TRŽIŠTA OSIGURANJA U BOSNI I HERCEGOVINI</t>
  </si>
  <si>
    <t>Broj</t>
  </si>
  <si>
    <t>1.</t>
  </si>
  <si>
    <t>2.</t>
  </si>
  <si>
    <t>Ukupno: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</si>
  <si>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</si>
  <si>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</si>
  <si>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</si>
  <si>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</si>
  <si>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</si>
  <si>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</si>
  <si>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</si>
  <si>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</si>
  <si>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</si>
  <si>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</si>
  <si>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</si>
  <si>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</si>
  <si>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</si>
  <si>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</si>
  <si>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</si>
  <si>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</si>
  <si>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</si>
  <si>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</si>
  <si>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</si>
  <si>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</si>
  <si>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</si>
  <si>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</si>
  <si>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</si>
  <si>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</si>
  <si>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</si>
  <si>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ASA osiguranje d.d.</t>
  </si>
  <si>
    <t>Atos osiguranje a.d.</t>
  </si>
  <si>
    <t>Camelija osiguranje d.d.</t>
  </si>
  <si>
    <t>Central osiguranje d.d.</t>
  </si>
  <si>
    <t>Croatia osiguranje d.d.</t>
  </si>
  <si>
    <t>Drina osiguranje a.d.</t>
  </si>
  <si>
    <t>Dunav osiguranje a.d.</t>
  </si>
  <si>
    <t>Euroherc osiguranje d.d.</t>
  </si>
  <si>
    <t>Grawe osiguranje d.d.</t>
  </si>
  <si>
    <t>Mikrofin osiguranje a.d.</t>
  </si>
  <si>
    <t>Osiguranje Aura a.d.</t>
  </si>
  <si>
    <t>Triglav osiguranje d.d.</t>
  </si>
  <si>
    <t>Uniqa osiguranje d.d.</t>
  </si>
  <si>
    <t>VGT osiguranje d.d.</t>
  </si>
  <si>
    <t>Wiener osiguranje a.d.</t>
  </si>
  <si>
    <t>Sarajevo osiguranje d.d.</t>
  </si>
  <si>
    <t>Osiguranje Garant d.d.</t>
  </si>
  <si>
    <t>SAS - Super P osiguranje a.d</t>
  </si>
  <si>
    <t>Brčko osiguranje d.d.</t>
  </si>
  <si>
    <t>Grawe osiguranje a.d.</t>
  </si>
  <si>
    <t>Krajina osiguranje a.d.</t>
  </si>
  <si>
    <t>Nešković osiguranje a.d.</t>
  </si>
  <si>
    <t>Triglav osiguranje a.d.</t>
  </si>
  <si>
    <t>Euros osiguranje a.d.</t>
  </si>
  <si>
    <t>Indeks rasta</t>
  </si>
  <si>
    <t>Adriatic osiguranje d.d.***</t>
  </si>
  <si>
    <t>Vienna osiguranje d.d.****</t>
  </si>
  <si>
    <t>Premium osiguranje a.d.*****</t>
  </si>
  <si>
    <t>Premium osiguranje a.d.***</t>
  </si>
  <si>
    <t>2019.**</t>
  </si>
  <si>
    <t>2018.*</t>
  </si>
  <si>
    <t>I-XII-2019</t>
  </si>
  <si>
    <t>19/18</t>
  </si>
  <si>
    <t>Premija BiH</t>
  </si>
  <si>
    <t>Premija FBiH</t>
  </si>
  <si>
    <t>Premija RS</t>
  </si>
  <si>
    <t>Premija po osiguravajućim društvima u Bosni i Hercegovini za 2018. i 2019. godinu (u KM)</t>
  </si>
  <si>
    <t>Premija po osiguravajućim društvima u Federaciji Bosne i Hercegovine za 2018. i 2019. godinu (u KM)</t>
  </si>
  <si>
    <t>Premija po osiguravajućim društvima u Republici Srpskoj za 2018. i 2019. godinu (u KM)</t>
  </si>
  <si>
    <t>Osiguravajuće društvo</t>
  </si>
  <si>
    <t>*Podatci se odnose na razdoblje od 01.01. do 31.12.2018. godine.</t>
  </si>
  <si>
    <t>**Podatci se odnose na razdoblje od 01.01. do 31.12.2019. godine.</t>
  </si>
  <si>
    <t>***Od 1. siječnja 2018. godine Bosna-Sunce osiguranje d.d. je nakon akviziranja Zovko osiguranja d.d. počelo poslovati pod novim imenom Adriatic osiguranje d.d.</t>
  </si>
  <si>
    <t>****Od 25. listopada 2018. godine Merkur osiguranje d.d. je počelo poslovati pod novim imenom Vienna osiguranje d.d.</t>
  </si>
  <si>
    <t>*****Premium osiguranje a.d. je novoosnovano osiguravajuće društvo koje je počelo s radom u 2018. godini.</t>
  </si>
  <si>
    <t>***Premium osiguranje a.d. je novoosnovano osiguravajuće društvo koje je počelo s radom u 2018. godini.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</si>
</sst>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K_M_-;\-* #,##0.00\ _K_M_-;_-* &quot;-&quot;??\ _K_M_-;_-@_-"/>
    <numFmt numFmtId="164" formatCode="\+#,##0.00_ ;\-#,##0.00\ "/>
    <numFmt numFmtId="165" formatCode="#,##0.00_ ;\-#,##0.00\ "/>
    <numFmt numFmtId="166" formatCode="_-* #,##0.00\ [$€]_-;\-* #,##0.00\ [$€]_-;_-* &quot;-&quot;??\ [$€]_-;_-@_-"/>
    <numFmt numFmtId="167" formatCode="_(* #,##0.00_);_(* \(#,##0.00\);_(* &quot;-&quot;??_);_(@_)"/>
    <numFmt numFmtId="168" formatCode="_-* #,##0.00\ _T_L_-;\-* #,##0.00\ _T_L_-;_-* &quot;-&quot;??\ _T_L_-;_-@_-"/>
    <numFmt numFmtId="169" formatCode="m\o\n\th\ d\,\ yyyy"/>
    <numFmt numFmtId="170" formatCode="#,#00"/>
    <numFmt numFmtId="171" formatCode="#,"/>
  </numFmts>
  <fonts count="4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B050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rgb="FF00B05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9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1" applyNumberFormat="0" applyAlignment="0" applyProtection="0"/>
    <xf numFmtId="0" fontId="11" fillId="24" borderId="2" applyNumberFormat="0" applyAlignment="0" applyProtection="0"/>
    <xf numFmtId="167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7" applyNumberFormat="0" applyFont="0" applyAlignment="0" applyProtection="0"/>
    <xf numFmtId="0" fontId="24" fillId="23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6" applyNumberFormat="0" applyFill="0" applyAlignment="0" applyProtection="0"/>
    <xf numFmtId="0" fontId="24" fillId="23" borderId="15" applyNumberFormat="0" applyAlignment="0" applyProtection="0"/>
    <xf numFmtId="0" fontId="10" fillId="23" borderId="10" applyNumberFormat="0" applyAlignment="0" applyProtection="0"/>
    <xf numFmtId="0" fontId="20" fillId="10" borderId="10" applyNumberFormat="0" applyAlignment="0" applyProtection="0"/>
    <xf numFmtId="0" fontId="20" fillId="10" borderId="14" applyNumberFormat="0" applyAlignment="0" applyProtection="0"/>
    <xf numFmtId="0" fontId="10" fillId="23" borderId="14" applyNumberFormat="0" applyAlignment="0" applyProtection="0"/>
    <xf numFmtId="0" fontId="12" fillId="26" borderId="11" applyNumberFormat="0" applyFont="0" applyAlignment="0" applyProtection="0"/>
    <xf numFmtId="0" fontId="24" fillId="23" borderId="12" applyNumberFormat="0" applyAlignment="0" applyProtection="0"/>
    <xf numFmtId="0" fontId="26" fillId="0" borderId="13" applyNumberFormat="0" applyFill="0" applyAlignment="0" applyProtection="0"/>
    <xf numFmtId="0" fontId="1" fillId="0" borderId="0"/>
    <xf numFmtId="0" fontId="12" fillId="26" borderId="20" applyNumberFormat="0" applyFont="0" applyAlignment="0" applyProtection="0"/>
    <xf numFmtId="0" fontId="12" fillId="26" borderId="24" applyNumberFormat="0" applyFont="0" applyAlignment="0" applyProtection="0"/>
    <xf numFmtId="0" fontId="26" fillId="0" borderId="27" applyNumberFormat="0" applyFill="0" applyAlignment="0" applyProtection="0"/>
    <xf numFmtId="0" fontId="10" fillId="23" borderId="25" applyNumberFormat="0" applyAlignment="0" applyProtection="0"/>
    <xf numFmtId="0" fontId="10" fillId="23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1" fillId="0" borderId="0"/>
    <xf numFmtId="0" fontId="10" fillId="23" borderId="17" applyNumberFormat="0" applyAlignment="0" applyProtection="0"/>
    <xf numFmtId="0" fontId="10" fillId="23" borderId="17" applyNumberFormat="0" applyAlignment="0" applyProtection="0"/>
    <xf numFmtId="0" fontId="20" fillId="10" borderId="17" applyNumberFormat="0" applyAlignment="0" applyProtection="0"/>
    <xf numFmtId="0" fontId="20" fillId="10" borderId="17" applyNumberFormat="0" applyAlignment="0" applyProtection="0"/>
    <xf numFmtId="0" fontId="26" fillId="0" borderId="27" applyNumberFormat="0" applyFill="0" applyAlignment="0" applyProtection="0"/>
    <xf numFmtId="9" fontId="3" fillId="0" borderId="0" applyFont="0" applyFill="0" applyBorder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1" applyNumberFormat="0" applyAlignment="0" applyProtection="0"/>
    <xf numFmtId="0" fontId="10" fillId="23" borderId="21" applyNumberFormat="0" applyAlignment="0" applyProtection="0"/>
    <xf numFmtId="0" fontId="20" fillId="10" borderId="21" applyNumberFormat="0" applyAlignment="0" applyProtection="0"/>
    <xf numFmtId="0" fontId="20" fillId="10" borderId="21" applyNumberFormat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43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8" fillId="28" borderId="0" applyNumberFormat="0" applyBorder="0" applyAlignment="0" applyProtection="0"/>
    <xf numFmtId="168" fontId="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9" fontId="41" fillId="0" borderId="0">
      <protection locked="0"/>
    </xf>
    <xf numFmtId="170" fontId="41" fillId="0" borderId="0">
      <protection locked="0"/>
    </xf>
    <xf numFmtId="171" fontId="42" fillId="0" borderId="0">
      <protection locked="0"/>
    </xf>
    <xf numFmtId="171" fontId="42" fillId="0" borderId="0">
      <protection locked="0"/>
    </xf>
    <xf numFmtId="0" fontId="1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>
      <alignment wrapText="1"/>
    </xf>
    <xf numFmtId="0" fontId="39" fillId="0" borderId="0"/>
    <xf numFmtId="9" fontId="39" fillId="0" borderId="0" applyFont="0" applyFill="0" applyBorder="0" applyAlignment="0" applyProtection="0"/>
    <xf numFmtId="0" fontId="40" fillId="0" borderId="0">
      <alignment vertical="top"/>
    </xf>
  </cellStyleXfs>
  <cellXfs count="44">
    <xf numFmtId="0" fontId="0" fillId="0" borderId="0" xfId="0"/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horizontal="right"/>
    </xf>
    <xf numFmtId="4" fontId="28" fillId="0" borderId="0" xfId="0" applyNumberFormat="1" applyFont="1"/>
    <xf numFmtId="0" fontId="29" fillId="0" borderId="0" xfId="0" applyFont="1"/>
    <xf numFmtId="0" fontId="31" fillId="3" borderId="34" xfId="0" applyFont="1" applyFill="1" applyBorder="1" applyAlignment="1">
      <alignment horizontal="center" vertical="center" wrapText="1"/>
    </xf>
    <xf numFmtId="49" fontId="5" fillId="0" borderId="36" xfId="0" applyNumberFormat="1" applyFont="1" applyFill="1" applyBorder="1" applyAlignment="1">
      <alignment horizontal="center" vertical="center"/>
    </xf>
    <xf numFmtId="0" fontId="30" fillId="0" borderId="0" xfId="0" applyFont="1" applyAlignment="1"/>
    <xf numFmtId="0" fontId="34" fillId="0" borderId="0" xfId="0" applyFont="1"/>
    <xf numFmtId="0" fontId="0" fillId="0" borderId="0" xfId="0"/>
    <xf numFmtId="0" fontId="35" fillId="0" borderId="0" xfId="0" applyFont="1" applyBorder="1" applyAlignment="1">
      <alignment vertical="center"/>
    </xf>
    <xf numFmtId="49" fontId="5" fillId="0" borderId="39" xfId="0" applyNumberFormat="1" applyFont="1" applyFill="1" applyBorder="1" applyAlignment="1">
      <alignment horizontal="center" vertical="center"/>
    </xf>
    <xf numFmtId="0" fontId="0" fillId="0" borderId="0" xfId="0"/>
    <xf numFmtId="3" fontId="33" fillId="0" borderId="0" xfId="1" applyNumberFormat="1" applyFont="1" applyFill="1" applyBorder="1" applyAlignment="1" applyProtection="1">
      <alignment horizontal="right" vertical="center"/>
    </xf>
    <xf numFmtId="49" fontId="2" fillId="4" borderId="41" xfId="0" applyNumberFormat="1" applyFont="1" applyFill="1" applyBorder="1" applyAlignment="1">
      <alignment horizontal="center" vertical="center"/>
    </xf>
    <xf numFmtId="0" fontId="32" fillId="4" borderId="42" xfId="0" applyFont="1" applyFill="1" applyBorder="1" applyAlignment="1">
      <alignment vertical="center" wrapText="1"/>
    </xf>
    <xf numFmtId="3" fontId="2" fillId="2" borderId="42" xfId="0" applyNumberFormat="1" applyFont="1" applyFill="1" applyBorder="1" applyAlignment="1">
      <alignment horizontal="right" vertical="center"/>
    </xf>
    <xf numFmtId="3" fontId="2" fillId="2" borderId="43" xfId="0" applyNumberFormat="1" applyFont="1" applyFill="1" applyBorder="1" applyAlignment="1">
      <alignment horizontal="right" vertical="center"/>
    </xf>
    <xf numFmtId="0" fontId="36" fillId="0" borderId="0" xfId="0" applyFont="1" applyBorder="1" applyAlignment="1">
      <alignment vertical="center"/>
    </xf>
    <xf numFmtId="0" fontId="31" fillId="3" borderId="34" xfId="0" applyFont="1" applyFill="1" applyBorder="1" applyAlignment="1">
      <alignment horizontal="center" vertical="top" wrapText="1"/>
    </xf>
    <xf numFmtId="165" fontId="5" fillId="0" borderId="40" xfId="275" applyNumberFormat="1" applyFont="1" applyBorder="1" applyAlignment="1">
      <alignment horizontal="left" vertical="center"/>
    </xf>
    <xf numFmtId="0" fontId="31" fillId="3" borderId="0" xfId="0" applyFont="1" applyFill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37" fillId="3" borderId="30" xfId="0" applyFont="1" applyFill="1" applyBorder="1" applyAlignment="1">
      <alignment horizontal="center" vertical="center"/>
    </xf>
    <xf numFmtId="164" fontId="5" fillId="0" borderId="29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2" fontId="5" fillId="0" borderId="37" xfId="0" applyNumberFormat="1" applyFont="1" applyBorder="1"/>
    <xf numFmtId="2" fontId="5" fillId="0" borderId="38" xfId="0" applyNumberFormat="1" applyFont="1" applyBorder="1"/>
    <xf numFmtId="3" fontId="43" fillId="0" borderId="0" xfId="1" applyNumberFormat="1" applyFont="1" applyFill="1" applyBorder="1" applyAlignment="1" applyProtection="1">
      <alignment horizontal="right" vertical="center"/>
    </xf>
    <xf numFmtId="3" fontId="5" fillId="0" borderId="0" xfId="0" applyNumberFormat="1" applyFont="1" applyBorder="1" applyAlignment="1">
      <alignment horizontal="right" vertical="center" wrapText="1"/>
    </xf>
    <xf numFmtId="3" fontId="44" fillId="0" borderId="0" xfId="1" applyNumberFormat="1" applyFont="1" applyFill="1" applyBorder="1" applyAlignment="1" applyProtection="1">
      <alignment horizontal="right" vertical="center"/>
    </xf>
    <xf numFmtId="3" fontId="45" fillId="0" borderId="0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0" fontId="37" fillId="3" borderId="32" xfId="0" applyFont="1" applyFill="1" applyBorder="1" applyAlignment="1">
      <alignment horizontal="center" vertical="center"/>
    </xf>
    <xf numFmtId="0" fontId="37" fillId="3" borderId="35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27" borderId="29" xfId="0" applyFont="1" applyFill="1" applyBorder="1" applyAlignment="1">
      <alignment horizontal="center" vertical="center"/>
    </xf>
    <xf numFmtId="0" fontId="31" fillId="3" borderId="2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</cellXfs>
  <cellStyles count="296">
    <cellStyle name="20% - Accent1 2" xfId="11"/>
    <cellStyle name="20% - Accent1 2 2" xfId="276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1 2 2" xfId="27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1 2 2" xfId="278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6"/>
    <cellStyle name="Calculation 2 3" xfId="268"/>
    <cellStyle name="Calculation 2 4" xfId="239"/>
    <cellStyle name="Calculation 3" xfId="227"/>
    <cellStyle name="Calculation 3 2" xfId="245"/>
    <cellStyle name="Calculation 3 3" xfId="267"/>
    <cellStyle name="Calculation 3 4" xfId="238"/>
    <cellStyle name="Calculation 4" xfId="230"/>
    <cellStyle name="Check Cell 2" xfId="37"/>
    <cellStyle name="Comma" xfId="275" builtinId="3"/>
    <cellStyle name="Comma 2" xfId="38"/>
    <cellStyle name="Comma 2 2" xfId="280"/>
    <cellStyle name="Comma 3" xfId="281"/>
    <cellStyle name="Comma 4" xfId="282"/>
    <cellStyle name="Comma 5" xfId="279"/>
    <cellStyle name="Date" xfId="283"/>
    <cellStyle name="Euro" xfId="39"/>
    <cellStyle name="Explanatory Text 2" xfId="40"/>
    <cellStyle name="Fixed" xfId="284"/>
    <cellStyle name="Good 2" xfId="41"/>
    <cellStyle name="Heading 1 2" xfId="42"/>
    <cellStyle name="Heading 2 2" xfId="43"/>
    <cellStyle name="Heading 3 2" xfId="44"/>
    <cellStyle name="Heading 4 2" xfId="45"/>
    <cellStyle name="Heading1" xfId="285"/>
    <cellStyle name="Heading2" xfId="286"/>
    <cellStyle name="Input 2" xfId="46"/>
    <cellStyle name="Input 2 2" xfId="248"/>
    <cellStyle name="Input 2 3" xfId="270"/>
    <cellStyle name="Input 2 4" xfId="243"/>
    <cellStyle name="Input 3" xfId="228"/>
    <cellStyle name="Input 3 2" xfId="247"/>
    <cellStyle name="Input 3 3" xfId="269"/>
    <cellStyle name="Input 3 4" xfId="241"/>
    <cellStyle name="Input 4" xfId="229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5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7"/>
    <cellStyle name="Normal 161" xfId="217"/>
    <cellStyle name="Normal 161 2" xfId="259"/>
    <cellStyle name="Normal 162" xfId="219"/>
    <cellStyle name="Normal 162 2" xfId="261"/>
    <cellStyle name="Normal 163" xfId="221"/>
    <cellStyle name="Normal 163 2" xfId="263"/>
    <cellStyle name="Normal 164" xfId="223"/>
    <cellStyle name="Normal 164 2" xfId="265"/>
    <cellStyle name="Normal 165" xfId="10"/>
    <cellStyle name="Normal 165 2" xfId="244"/>
    <cellStyle name="Normal 166" xfId="234"/>
    <cellStyle name="Normal 17" xfId="116"/>
    <cellStyle name="Normal 18" xfId="117"/>
    <cellStyle name="Normal 19" xfId="118"/>
    <cellStyle name="Normal 2" xfId="9"/>
    <cellStyle name="Normal 2 2" xfId="119"/>
    <cellStyle name="Normal 2 2 2" xfId="288"/>
    <cellStyle name="Normal 2 3" xfId="28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90"/>
    <cellStyle name="Normal 3 3" xfId="289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 2" xfId="291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 2" xfId="292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1"/>
    <cellStyle name="Note 4" xfId="235"/>
    <cellStyle name="Note 5" xfId="236"/>
    <cellStyle name="Obično 2" xfId="2"/>
    <cellStyle name="Obično 2 2" xfId="3"/>
    <cellStyle name="Obično 3" xfId="7"/>
    <cellStyle name="Obično 3 2" xfId="216"/>
    <cellStyle name="Obično 3 2 2" xfId="258"/>
    <cellStyle name="Obično 3 3" xfId="218"/>
    <cellStyle name="Obično 3 3 2" xfId="260"/>
    <cellStyle name="Obično 3 4" xfId="220"/>
    <cellStyle name="Obično 3 4 2" xfId="262"/>
    <cellStyle name="Obično 3 5" xfId="222"/>
    <cellStyle name="Obično 3 5 2" xfId="264"/>
    <cellStyle name="Obično 3 6" xfId="224"/>
    <cellStyle name="Obično 3 6 2" xfId="266"/>
    <cellStyle name="Obično 3 7" xfId="256"/>
    <cellStyle name="Obično 4" xfId="4"/>
    <cellStyle name="Obično 4 2" xfId="8"/>
    <cellStyle name="Obično_01 premija(T.1)" xfId="293"/>
    <cellStyle name="Output 2" xfId="209"/>
    <cellStyle name="Output 2 2" xfId="253"/>
    <cellStyle name="Output 2 3" xfId="273"/>
    <cellStyle name="Output 2 4" xfId="242"/>
    <cellStyle name="Output 3" xfId="232"/>
    <cellStyle name="Output 3 2" xfId="251"/>
    <cellStyle name="Output 3 3" xfId="271"/>
    <cellStyle name="Output 3 4" xfId="240"/>
    <cellStyle name="Output 4" xfId="226"/>
    <cellStyle name="Percent 2" xfId="250"/>
    <cellStyle name="Percent 2 2" xfId="294"/>
    <cellStyle name="Standard_0103_s Versicherung" xfId="210"/>
    <cellStyle name="Style 1" xfId="295"/>
    <cellStyle name="Title 2" xfId="211"/>
    <cellStyle name="Total 2" xfId="212"/>
    <cellStyle name="Total 2 2" xfId="254"/>
    <cellStyle name="Total 2 3" xfId="274"/>
    <cellStyle name="Total 2 4" xfId="237"/>
    <cellStyle name="Total 3" xfId="233"/>
    <cellStyle name="Total 3 2" xfId="252"/>
    <cellStyle name="Total 3 3" xfId="272"/>
    <cellStyle name="Total 3 4" xfId="249"/>
    <cellStyle name="Total 4" xfId="225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65"/>
  <sheetViews>
    <sheetView showGridLines="0" tabSelected="1" showRuler="0" view="pageLayout" zoomScale="80" zoomScaleNormal="70" zoomScalePageLayoutView="80" workbookViewId="0">
      <selection activeCell="A9" sqref="A9:G9"/>
    </sheetView>
  </sheetViews>
  <sheetFormatPr defaultRowHeight="15" x14ac:dyDescent="0.25"/>
  <cols>
    <col min="1" max="1" width="8.7109375" style="10" customWidth="1"/>
    <col min="2" max="2" width="32.42578125" style="10" customWidth="1"/>
    <col min="3" max="3" width="16.85546875" style="13" customWidth="1"/>
    <col min="4" max="4" width="9.28515625" style="13" customWidth="1"/>
    <col min="5" max="5" width="16.85546875" style="13" customWidth="1"/>
    <col min="6" max="6" width="9.28515625" style="13" customWidth="1"/>
    <col min="7" max="7" width="13.28515625" style="10" customWidth="1"/>
    <col min="8" max="16384" width="9.140625" style="10"/>
  </cols>
  <sheetData>
    <row r="4" spans="1:7" s="13" customFormat="1" x14ac:dyDescent="0.25"/>
    <row r="5" spans="1:7" s="13" customFormat="1" x14ac:dyDescent="0.25"/>
    <row r="6" spans="1:7" s="13" customFormat="1" x14ac:dyDescent="0.25"/>
    <row r="7" spans="1:7" s="13" customFormat="1" x14ac:dyDescent="0.25"/>
    <row r="9" spans="1:7" ht="23.25" x14ac:dyDescent="0.35">
      <c r="A9" s="36" t="s">
        <v>3</v>
      </c>
      <c r="B9" s="36"/>
      <c r="C9" s="36"/>
      <c r="D9" s="36"/>
      <c r="E9" s="36"/>
      <c r="F9" s="36"/>
      <c r="G9" s="36"/>
    </row>
    <row r="10" spans="1:7" s="13" customFormat="1" ht="16.5" customHeight="1" x14ac:dyDescent="0.35">
      <c r="A10" s="23"/>
      <c r="B10" s="23"/>
      <c r="C10" s="23"/>
      <c r="D10" s="23"/>
      <c r="E10" s="23"/>
      <c r="F10" s="23"/>
      <c r="G10" s="8"/>
    </row>
    <row r="11" spans="1:7" s="13" customFormat="1" ht="16.5" customHeight="1" x14ac:dyDescent="0.35">
      <c r="A11" s="23"/>
      <c r="B11" s="23"/>
      <c r="C11" s="23"/>
      <c r="D11" s="23"/>
      <c r="E11" s="23"/>
      <c r="F11" s="23"/>
      <c r="G11" s="8"/>
    </row>
    <row r="12" spans="1:7" ht="17.25" x14ac:dyDescent="0.3">
      <c r="A12" s="5"/>
    </row>
    <row r="13" spans="1:7" s="1" customFormat="1" ht="15" customHeight="1" thickBot="1" x14ac:dyDescent="0.35">
      <c r="A13" s="9" t="s">
        <v>69</v>
      </c>
      <c r="C13" s="2"/>
      <c r="D13" s="2"/>
      <c r="E13" s="2"/>
      <c r="F13" s="2"/>
    </row>
    <row r="14" spans="1:7" s="1" customFormat="1" ht="27.75" customHeight="1" x14ac:dyDescent="0.2">
      <c r="A14" s="38" t="s">
        <v>4</v>
      </c>
      <c r="B14" s="41" t="s">
        <v>72</v>
      </c>
      <c r="C14" s="37" t="s">
        <v>63</v>
      </c>
      <c r="D14" s="37"/>
      <c r="E14" s="37" t="s">
        <v>62</v>
      </c>
      <c r="F14" s="37"/>
      <c r="G14" s="24" t="s">
        <v>57</v>
      </c>
    </row>
    <row r="15" spans="1:7" s="1" customFormat="1" ht="18" customHeight="1" x14ac:dyDescent="0.2">
      <c r="A15" s="39"/>
      <c r="B15" s="42"/>
      <c r="C15" s="22" t="s">
        <v>66</v>
      </c>
      <c r="D15" s="22" t="s">
        <v>0</v>
      </c>
      <c r="E15" s="22" t="s">
        <v>66</v>
      </c>
      <c r="F15" s="22" t="s">
        <v>0</v>
      </c>
      <c r="G15" s="34" t="s">
        <v>65</v>
      </c>
    </row>
    <row r="16" spans="1:7" s="1" customFormat="1" ht="18" customHeight="1" thickBot="1" x14ac:dyDescent="0.25">
      <c r="A16" s="40"/>
      <c r="B16" s="43"/>
      <c r="C16" s="6" t="s">
        <v>2</v>
      </c>
      <c r="D16" s="20" t="s">
        <v>1</v>
      </c>
      <c r="E16" s="6" t="s">
        <v>64</v>
      </c>
      <c r="F16" s="20" t="s">
        <v>1</v>
      </c>
      <c r="G16" s="35"/>
    </row>
    <row r="17" spans="1:7" s="1" customFormat="1" ht="16.5" customHeight="1" x14ac:dyDescent="0.2">
      <c r="A17" s="7" t="s">
        <v>5</v>
      </c>
      <c r="B17" s="21" t="s">
        <v>58</v>
      </c>
      <c r="C17" s="30">
        <f>FBiH!C17</f>
        <v>65839179.020000003</v>
      </c>
      <c r="D17" s="25">
        <f t="shared" ref="D17:D43" si="0">C17/C$44*100</f>
        <v>9.2362883844057269</v>
      </c>
      <c r="E17" s="30">
        <f>FBiH!E17</f>
        <v>68450802</v>
      </c>
      <c r="F17" s="25">
        <f t="shared" ref="F17:F43" si="1">E17/E$44*100</f>
        <v>8.9738527762874156</v>
      </c>
      <c r="G17" s="27">
        <f>E17/C17*100</f>
        <v>103.96667002668222</v>
      </c>
    </row>
    <row r="18" spans="1:7" s="1" customFormat="1" ht="17.100000000000001" customHeight="1" x14ac:dyDescent="0.2">
      <c r="A18" s="12" t="s">
        <v>6</v>
      </c>
      <c r="B18" s="21" t="s">
        <v>48</v>
      </c>
      <c r="C18" s="30">
        <f>FBiH!C18</f>
        <v>59426756.18</v>
      </c>
      <c r="D18" s="26">
        <f t="shared" si="0"/>
        <v>8.336717832728608</v>
      </c>
      <c r="E18" s="30">
        <f>FBiH!E18</f>
        <v>67295992</v>
      </c>
      <c r="F18" s="26">
        <f t="shared" si="1"/>
        <v>8.8224579843814812</v>
      </c>
      <c r="G18" s="28">
        <f>E18/C18*100</f>
        <v>113.24190705641843</v>
      </c>
    </row>
    <row r="19" spans="1:7" s="1" customFormat="1" ht="17.100000000000001" customHeight="1" x14ac:dyDescent="0.2">
      <c r="A19" s="12" t="s">
        <v>8</v>
      </c>
      <c r="B19" s="21" t="s">
        <v>45</v>
      </c>
      <c r="C19" s="30">
        <f>FBiH!C19</f>
        <v>61777693.729999997</v>
      </c>
      <c r="D19" s="26">
        <f t="shared" si="0"/>
        <v>8.6665205050695278</v>
      </c>
      <c r="E19" s="30">
        <f>FBiH!E19</f>
        <v>63333054</v>
      </c>
      <c r="F19" s="26">
        <f t="shared" si="1"/>
        <v>8.3029195548163326</v>
      </c>
      <c r="G19" s="28">
        <f t="shared" ref="G19:G43" si="2">E19/C19*100</f>
        <v>102.51767292705635</v>
      </c>
    </row>
    <row r="20" spans="1:7" s="1" customFormat="1" ht="17.100000000000001" customHeight="1" x14ac:dyDescent="0.2">
      <c r="A20" s="12" t="s">
        <v>9</v>
      </c>
      <c r="B20" s="21" t="s">
        <v>40</v>
      </c>
      <c r="C20" s="30">
        <f>FBiH!C20</f>
        <v>59749321.159999996</v>
      </c>
      <c r="D20" s="26">
        <f t="shared" si="0"/>
        <v>8.3819690527823241</v>
      </c>
      <c r="E20" s="30">
        <f>FBiH!E20</f>
        <v>62084184</v>
      </c>
      <c r="F20" s="26">
        <f t="shared" si="1"/>
        <v>8.139193561997109</v>
      </c>
      <c r="G20" s="28">
        <f t="shared" si="2"/>
        <v>103.90776463174799</v>
      </c>
    </row>
    <row r="21" spans="1:7" s="1" customFormat="1" ht="17.100000000000001" customHeight="1" x14ac:dyDescent="0.2">
      <c r="A21" s="12" t="s">
        <v>10</v>
      </c>
      <c r="B21" s="21" t="s">
        <v>41</v>
      </c>
      <c r="C21" s="30">
        <f>FBiH!C21</f>
        <v>52133840.630000003</v>
      </c>
      <c r="D21" s="26">
        <f t="shared" si="0"/>
        <v>7.3136268375864137</v>
      </c>
      <c r="E21" s="30">
        <f>FBiH!E21</f>
        <v>54879218</v>
      </c>
      <c r="F21" s="26">
        <f t="shared" si="1"/>
        <v>7.1946275050186026</v>
      </c>
      <c r="G21" s="28">
        <f t="shared" si="2"/>
        <v>105.26601788171384</v>
      </c>
    </row>
    <row r="22" spans="1:7" s="1" customFormat="1" ht="17.100000000000001" customHeight="1" x14ac:dyDescent="0.2">
      <c r="A22" s="12" t="s">
        <v>11</v>
      </c>
      <c r="B22" s="21" t="s">
        <v>37</v>
      </c>
      <c r="C22" s="30">
        <f>FBiH!C22</f>
        <v>49022336.93</v>
      </c>
      <c r="D22" s="26">
        <f t="shared" si="0"/>
        <v>6.8771276905722099</v>
      </c>
      <c r="E22" s="30">
        <f>FBiH!E22</f>
        <v>50789128</v>
      </c>
      <c r="F22" s="26">
        <f t="shared" si="1"/>
        <v>6.6584195362388447</v>
      </c>
      <c r="G22" s="28">
        <f t="shared" si="2"/>
        <v>103.60405313300922</v>
      </c>
    </row>
    <row r="23" spans="1:7" s="1" customFormat="1" ht="17.100000000000001" customHeight="1" x14ac:dyDescent="0.2">
      <c r="A23" s="12" t="s">
        <v>12</v>
      </c>
      <c r="B23" s="21" t="s">
        <v>44</v>
      </c>
      <c r="C23" s="30">
        <f>FBiH!C23</f>
        <v>44032353.689999998</v>
      </c>
      <c r="D23" s="26">
        <f t="shared" si="0"/>
        <v>6.1771049241280718</v>
      </c>
      <c r="E23" s="30">
        <f>FBiH!E23</f>
        <v>48191622</v>
      </c>
      <c r="F23" s="26">
        <f t="shared" si="1"/>
        <v>6.3178882970354939</v>
      </c>
      <c r="G23" s="28">
        <f t="shared" si="2"/>
        <v>109.44593682019001</v>
      </c>
    </row>
    <row r="24" spans="1:7" s="1" customFormat="1" ht="17.100000000000001" customHeight="1" x14ac:dyDescent="0.2">
      <c r="A24" s="12" t="s">
        <v>13</v>
      </c>
      <c r="B24" s="21" t="s">
        <v>36</v>
      </c>
      <c r="C24" s="30">
        <f>FBiH!C24</f>
        <v>38359896.580000199</v>
      </c>
      <c r="D24" s="26">
        <f t="shared" si="0"/>
        <v>5.3813409049531735</v>
      </c>
      <c r="E24" s="30">
        <f>FBiH!E24</f>
        <v>38222643</v>
      </c>
      <c r="F24" s="26">
        <f t="shared" si="1"/>
        <v>5.0109620483715123</v>
      </c>
      <c r="G24" s="28">
        <f t="shared" si="2"/>
        <v>99.642195125020848</v>
      </c>
    </row>
    <row r="25" spans="1:7" s="1" customFormat="1" ht="17.100000000000001" customHeight="1" x14ac:dyDescent="0.2">
      <c r="A25" s="12" t="s">
        <v>14</v>
      </c>
      <c r="B25" s="21" t="s">
        <v>59</v>
      </c>
      <c r="C25" s="30">
        <f>FBiH!C25</f>
        <v>30256607</v>
      </c>
      <c r="D25" s="26">
        <f t="shared" si="0"/>
        <v>4.2445661070703462</v>
      </c>
      <c r="E25" s="30">
        <f>FBiH!E25</f>
        <v>37378526</v>
      </c>
      <c r="F25" s="26">
        <f t="shared" si="1"/>
        <v>4.9002988937752896</v>
      </c>
      <c r="G25" s="28">
        <f>E25/C25*100</f>
        <v>123.53839278806113</v>
      </c>
    </row>
    <row r="26" spans="1:7" s="1" customFormat="1" ht="17.100000000000001" customHeight="1" x14ac:dyDescent="0.2">
      <c r="A26" s="12" t="s">
        <v>15</v>
      </c>
      <c r="B26" s="21" t="s">
        <v>33</v>
      </c>
      <c r="C26" s="30">
        <f>FBiH!C26</f>
        <v>26907083.219999999</v>
      </c>
      <c r="D26" s="26">
        <f t="shared" si="0"/>
        <v>3.7746761715790944</v>
      </c>
      <c r="E26" s="30">
        <f>FBiH!E26</f>
        <v>31928546</v>
      </c>
      <c r="F26" s="26">
        <f t="shared" si="1"/>
        <v>4.1858102869988363</v>
      </c>
      <c r="G26" s="28">
        <f>E26/C26*100</f>
        <v>118.66223380268714</v>
      </c>
    </row>
    <row r="27" spans="1:7" s="1" customFormat="1" ht="17.100000000000001" customHeight="1" x14ac:dyDescent="0.2">
      <c r="A27" s="12" t="s">
        <v>16</v>
      </c>
      <c r="B27" s="21" t="s">
        <v>47</v>
      </c>
      <c r="C27" s="30">
        <f>RS!C17</f>
        <v>30639857.950000003</v>
      </c>
      <c r="D27" s="26">
        <f t="shared" si="0"/>
        <v>4.2983306945164044</v>
      </c>
      <c r="E27" s="30">
        <f>RS!E17</f>
        <v>31328712.940000001</v>
      </c>
      <c r="F27" s="26">
        <f t="shared" si="1"/>
        <v>4.1071725878994165</v>
      </c>
      <c r="G27" s="28">
        <f t="shared" si="2"/>
        <v>102.2482316697555</v>
      </c>
    </row>
    <row r="28" spans="1:7" s="1" customFormat="1" ht="17.100000000000001" customHeight="1" x14ac:dyDescent="0.2">
      <c r="A28" s="12" t="s">
        <v>17</v>
      </c>
      <c r="B28" s="21" t="s">
        <v>39</v>
      </c>
      <c r="C28" s="30">
        <f>RS!C18</f>
        <v>23658730.380000003</v>
      </c>
      <c r="D28" s="26">
        <f t="shared" si="0"/>
        <v>3.3189790615736769</v>
      </c>
      <c r="E28" s="30">
        <f>RS!E18</f>
        <v>23888745.25</v>
      </c>
      <c r="F28" s="26">
        <f t="shared" si="1"/>
        <v>3.1317979719760678</v>
      </c>
      <c r="G28" s="28">
        <f>E28/C28*100</f>
        <v>100.97221983726752</v>
      </c>
    </row>
    <row r="29" spans="1:7" s="1" customFormat="1" ht="17.100000000000001" customHeight="1" x14ac:dyDescent="0.2">
      <c r="A29" s="12" t="s">
        <v>18</v>
      </c>
      <c r="B29" s="21" t="s">
        <v>43</v>
      </c>
      <c r="C29" s="30">
        <f>RS!C19</f>
        <v>18427466.280000001</v>
      </c>
      <c r="D29" s="26">
        <f t="shared" si="0"/>
        <v>2.585108066190954</v>
      </c>
      <c r="E29" s="30">
        <f>RS!E19</f>
        <v>23481472.68</v>
      </c>
      <c r="F29" s="26">
        <f t="shared" si="1"/>
        <v>3.078404819869534</v>
      </c>
      <c r="G29" s="28">
        <f>E29/C29*100</f>
        <v>127.42648567744385</v>
      </c>
    </row>
    <row r="30" spans="1:7" s="1" customFormat="1" ht="17.100000000000001" customHeight="1" x14ac:dyDescent="0.2">
      <c r="A30" s="12" t="s">
        <v>19</v>
      </c>
      <c r="B30" s="21" t="s">
        <v>38</v>
      </c>
      <c r="C30" s="30">
        <f>RS!C20</f>
        <v>23758289.219999999</v>
      </c>
      <c r="D30" s="26">
        <f t="shared" si="0"/>
        <v>3.3329457326522691</v>
      </c>
      <c r="E30" s="30">
        <f>RS!E20</f>
        <v>23448281.16</v>
      </c>
      <c r="F30" s="26">
        <f t="shared" si="1"/>
        <v>3.0740534345650756</v>
      </c>
      <c r="G30" s="28">
        <f t="shared" si="2"/>
        <v>98.695158320831325</v>
      </c>
    </row>
    <row r="31" spans="1:7" s="1" customFormat="1" ht="17.100000000000001" customHeight="1" x14ac:dyDescent="0.2">
      <c r="A31" s="12" t="s">
        <v>20</v>
      </c>
      <c r="B31" s="21" t="s">
        <v>52</v>
      </c>
      <c r="C31" s="30">
        <f>RS!C21</f>
        <v>17493068</v>
      </c>
      <c r="D31" s="26">
        <f t="shared" si="0"/>
        <v>2.4540254477799461</v>
      </c>
      <c r="E31" s="30">
        <f>RS!E21</f>
        <v>21153712.420000002</v>
      </c>
      <c r="F31" s="26">
        <f t="shared" si="1"/>
        <v>2.7732370605241798</v>
      </c>
      <c r="G31" s="28">
        <f>E31/C31*100</f>
        <v>120.92625730375026</v>
      </c>
    </row>
    <row r="32" spans="1:7" s="1" customFormat="1" ht="17.100000000000001" customHeight="1" x14ac:dyDescent="0.2">
      <c r="A32" s="12" t="s">
        <v>21</v>
      </c>
      <c r="B32" s="21" t="s">
        <v>54</v>
      </c>
      <c r="C32" s="30">
        <f>RS!C22</f>
        <v>16354977.890000001</v>
      </c>
      <c r="D32" s="26">
        <f t="shared" si="0"/>
        <v>2.2943677998586853</v>
      </c>
      <c r="E32" s="30">
        <f>RS!E22</f>
        <v>16937269.629999999</v>
      </c>
      <c r="F32" s="26">
        <f t="shared" si="1"/>
        <v>2.2204643284077816</v>
      </c>
      <c r="G32" s="28">
        <f>E32/C32*100</f>
        <v>103.56033339767478</v>
      </c>
    </row>
    <row r="33" spans="1:7" s="1" customFormat="1" ht="17.100000000000001" customHeight="1" x14ac:dyDescent="0.2">
      <c r="A33" s="12" t="s">
        <v>22</v>
      </c>
      <c r="B33" s="21" t="s">
        <v>51</v>
      </c>
      <c r="C33" s="30">
        <f>RS!C23</f>
        <v>15980279</v>
      </c>
      <c r="D33" s="26">
        <f t="shared" si="0"/>
        <v>2.2418029432357702</v>
      </c>
      <c r="E33" s="30">
        <f>RS!E23</f>
        <v>15811621.030000001</v>
      </c>
      <c r="F33" s="26">
        <f t="shared" si="1"/>
        <v>2.0728925758630266</v>
      </c>
      <c r="G33" s="28">
        <f>E33/C33*100</f>
        <v>98.94458682479825</v>
      </c>
    </row>
    <row r="34" spans="1:7" s="1" customFormat="1" ht="17.100000000000001" customHeight="1" x14ac:dyDescent="0.2">
      <c r="A34" s="12" t="s">
        <v>23</v>
      </c>
      <c r="B34" s="21" t="s">
        <v>34</v>
      </c>
      <c r="C34" s="30">
        <f>RS!C24</f>
        <v>21750916</v>
      </c>
      <c r="D34" s="26">
        <f t="shared" si="0"/>
        <v>3.0513401866684555</v>
      </c>
      <c r="E34" s="30">
        <f>RS!E24</f>
        <v>15362956.380000001</v>
      </c>
      <c r="F34" s="26">
        <f t="shared" si="1"/>
        <v>2.0140729507105775</v>
      </c>
      <c r="G34" s="28">
        <f t="shared" si="2"/>
        <v>70.631307573437368</v>
      </c>
    </row>
    <row r="35" spans="1:7" s="1" customFormat="1" ht="17.100000000000001" customHeight="1" x14ac:dyDescent="0.2">
      <c r="A35" s="12" t="s">
        <v>24</v>
      </c>
      <c r="B35" s="21" t="s">
        <v>42</v>
      </c>
      <c r="C35" s="30">
        <f>RS!C25</f>
        <v>10605890.529999999</v>
      </c>
      <c r="D35" s="26">
        <f t="shared" si="0"/>
        <v>1.4878536604893056</v>
      </c>
      <c r="E35" s="30">
        <f>RS!E25</f>
        <v>11289297.77</v>
      </c>
      <c r="F35" s="26">
        <f t="shared" si="1"/>
        <v>1.4800191257897877</v>
      </c>
      <c r="G35" s="28">
        <f>E35/C35*100</f>
        <v>106.44365730597447</v>
      </c>
    </row>
    <row r="36" spans="1:7" s="1" customFormat="1" ht="17.100000000000001" customHeight="1" x14ac:dyDescent="0.2">
      <c r="A36" s="12" t="s">
        <v>25</v>
      </c>
      <c r="B36" s="21" t="s">
        <v>55</v>
      </c>
      <c r="C36" s="30">
        <f>RS!C26</f>
        <v>10836759.689999999</v>
      </c>
      <c r="D36" s="26">
        <f t="shared" si="0"/>
        <v>1.5202412779013903</v>
      </c>
      <c r="E36" s="30">
        <f>RS!E26</f>
        <v>11185083.821</v>
      </c>
      <c r="F36" s="26">
        <f t="shared" si="1"/>
        <v>1.4663567491888307</v>
      </c>
      <c r="G36" s="28">
        <f t="shared" si="2"/>
        <v>103.21428306028997</v>
      </c>
    </row>
    <row r="37" spans="1:7" s="1" customFormat="1" ht="17.100000000000001" customHeight="1" x14ac:dyDescent="0.2">
      <c r="A37" s="12" t="s">
        <v>26</v>
      </c>
      <c r="B37" s="21" t="s">
        <v>49</v>
      </c>
      <c r="C37" s="30">
        <f>RS!C27</f>
        <v>9339659.5500000007</v>
      </c>
      <c r="D37" s="26">
        <f t="shared" si="0"/>
        <v>1.310219694412724</v>
      </c>
      <c r="E37" s="30">
        <f>RS!E27</f>
        <v>10619160.130000001</v>
      </c>
      <c r="F37" s="26">
        <f t="shared" si="1"/>
        <v>1.3921645449010394</v>
      </c>
      <c r="G37" s="28">
        <f>E37/C37*100</f>
        <v>113.6996490412758</v>
      </c>
    </row>
    <row r="38" spans="1:7" s="1" customFormat="1" ht="17.100000000000001" customHeight="1" x14ac:dyDescent="0.2">
      <c r="A38" s="12" t="s">
        <v>27</v>
      </c>
      <c r="B38" s="21" t="s">
        <v>56</v>
      </c>
      <c r="C38" s="30">
        <f>RS!C28</f>
        <v>8882163.3000000007</v>
      </c>
      <c r="D38" s="26">
        <f t="shared" si="0"/>
        <v>1.2460395609013299</v>
      </c>
      <c r="E38" s="30">
        <f>RS!E28</f>
        <v>10583654.020000001</v>
      </c>
      <c r="F38" s="26">
        <f t="shared" si="1"/>
        <v>1.387509718449208</v>
      </c>
      <c r="G38" s="28">
        <f>E38/C38*100</f>
        <v>119.15626478067567</v>
      </c>
    </row>
    <row r="39" spans="1:7" s="1" customFormat="1" ht="17.100000000000001" customHeight="1" x14ac:dyDescent="0.2">
      <c r="A39" s="12" t="s">
        <v>28</v>
      </c>
      <c r="B39" s="21" t="s">
        <v>35</v>
      </c>
      <c r="C39" s="30">
        <f>FBiH!C27</f>
        <v>10029115</v>
      </c>
      <c r="D39" s="26">
        <f t="shared" si="0"/>
        <v>1.4069403622458665</v>
      </c>
      <c r="E39" s="30">
        <f>FBiH!E27</f>
        <v>9467532</v>
      </c>
      <c r="F39" s="26">
        <f t="shared" si="1"/>
        <v>1.2411868939503434</v>
      </c>
      <c r="G39" s="28">
        <f t="shared" si="2"/>
        <v>94.400473022794145</v>
      </c>
    </row>
    <row r="40" spans="1:7" s="1" customFormat="1" ht="17.100000000000001" customHeight="1" x14ac:dyDescent="0.2">
      <c r="A40" s="12" t="s">
        <v>29</v>
      </c>
      <c r="B40" s="21" t="s">
        <v>60</v>
      </c>
      <c r="C40" s="30">
        <f>RS!C29</f>
        <v>842688.35</v>
      </c>
      <c r="D40" s="26">
        <f t="shared" si="0"/>
        <v>0.11821703633963429</v>
      </c>
      <c r="E40" s="30">
        <f>RS!E29</f>
        <v>7345465.2199999997</v>
      </c>
      <c r="F40" s="26">
        <f t="shared" si="1"/>
        <v>0.96298540749923811</v>
      </c>
      <c r="G40" s="28">
        <f>E40/C40*100</f>
        <v>871.67043664481662</v>
      </c>
    </row>
    <row r="41" spans="1:7" s="1" customFormat="1" ht="17.100000000000001" customHeight="1" x14ac:dyDescent="0.2">
      <c r="A41" s="12" t="s">
        <v>30</v>
      </c>
      <c r="B41" s="21" t="s">
        <v>53</v>
      </c>
      <c r="C41" s="30">
        <f>RS!C30</f>
        <v>2653755.7599999998</v>
      </c>
      <c r="D41" s="26">
        <f t="shared" si="0"/>
        <v>0.3722837050214754</v>
      </c>
      <c r="E41" s="30">
        <f>RS!E30</f>
        <v>4463152.96</v>
      </c>
      <c r="F41" s="26">
        <f t="shared" si="1"/>
        <v>0.58511626468732103</v>
      </c>
      <c r="G41" s="28">
        <f t="shared" si="2"/>
        <v>168.18250674282098</v>
      </c>
    </row>
    <row r="42" spans="1:7" s="1" customFormat="1" ht="17.100000000000001" customHeight="1" x14ac:dyDescent="0.2">
      <c r="A42" s="12" t="s">
        <v>31</v>
      </c>
      <c r="B42" s="21" t="s">
        <v>50</v>
      </c>
      <c r="C42" s="30">
        <f>RS!C31</f>
        <v>3764886.46</v>
      </c>
      <c r="D42" s="26">
        <f t="shared" si="0"/>
        <v>0.52815933607770549</v>
      </c>
      <c r="E42" s="30">
        <f>RS!E31</f>
        <v>3860700.17</v>
      </c>
      <c r="F42" s="26">
        <f t="shared" si="1"/>
        <v>0.50613512079767609</v>
      </c>
      <c r="G42" s="28">
        <f>E42/C42*100</f>
        <v>102.54492960194077</v>
      </c>
    </row>
    <row r="43" spans="1:7" s="1" customFormat="1" ht="17.100000000000001" customHeight="1" x14ac:dyDescent="0.2">
      <c r="A43" s="12" t="s">
        <v>32</v>
      </c>
      <c r="B43" s="21" t="s">
        <v>46</v>
      </c>
      <c r="C43" s="30">
        <f>FBiH!C28</f>
        <v>307993.3</v>
      </c>
      <c r="D43" s="26">
        <f t="shared" si="0"/>
        <v>4.3207023258911653E-2</v>
      </c>
      <c r="E43" s="30">
        <f>FBiH!E28</f>
        <v>0</v>
      </c>
      <c r="F43" s="26">
        <f t="shared" si="1"/>
        <v>0</v>
      </c>
      <c r="G43" s="28">
        <f t="shared" si="2"/>
        <v>0</v>
      </c>
    </row>
    <row r="44" spans="1:7" s="1" customFormat="1" ht="17.100000000000001" customHeight="1" x14ac:dyDescent="0.2">
      <c r="A44" s="15"/>
      <c r="B44" s="16" t="s">
        <v>7</v>
      </c>
      <c r="C44" s="17">
        <f>SUM(C17:C43)</f>
        <v>712831564.80000019</v>
      </c>
      <c r="D44" s="17">
        <f>SUM(D17:D43)</f>
        <v>99.999999999999972</v>
      </c>
      <c r="E44" s="17">
        <f>SUM(E17:E43)</f>
        <v>762780532.58099985</v>
      </c>
      <c r="F44" s="17">
        <f>SUM(F17:F43)</f>
        <v>100</v>
      </c>
      <c r="G44" s="18"/>
    </row>
    <row r="46" spans="1:7" x14ac:dyDescent="0.25">
      <c r="B46" s="3"/>
      <c r="C46" s="29"/>
      <c r="D46" s="14"/>
      <c r="E46" s="31"/>
    </row>
    <row r="47" spans="1:7" x14ac:dyDescent="0.25">
      <c r="A47" s="19" t="s">
        <v>73</v>
      </c>
      <c r="C47" s="11"/>
      <c r="E47" s="32"/>
    </row>
    <row r="48" spans="1:7" x14ac:dyDescent="0.25">
      <c r="A48" s="19"/>
      <c r="C48" s="11"/>
      <c r="E48" s="33"/>
    </row>
    <row r="49" spans="1:6" x14ac:dyDescent="0.25">
      <c r="A49" s="19" t="s">
        <v>74</v>
      </c>
    </row>
    <row r="50" spans="1:6" x14ac:dyDescent="0.25">
      <c r="A50" s="19"/>
    </row>
    <row r="51" spans="1:6" x14ac:dyDescent="0.25">
      <c r="A51" s="19" t="s">
        <v>75</v>
      </c>
    </row>
    <row r="53" spans="1:6" x14ac:dyDescent="0.25">
      <c r="A53" s="19" t="s">
        <v>76</v>
      </c>
      <c r="C53" s="14"/>
      <c r="D53" s="14"/>
      <c r="E53" s="14"/>
      <c r="F53" s="14"/>
    </row>
    <row r="54" spans="1:6" x14ac:dyDescent="0.25">
      <c r="C54" s="14"/>
      <c r="D54" s="14"/>
      <c r="E54" s="14"/>
      <c r="F54" s="14"/>
    </row>
    <row r="55" spans="1:6" x14ac:dyDescent="0.25">
      <c r="A55" s="19" t="s">
        <v>77</v>
      </c>
      <c r="C55" s="14"/>
      <c r="D55" s="14"/>
      <c r="E55" s="14"/>
      <c r="F55" s="14"/>
    </row>
    <row r="56" spans="1:6" x14ac:dyDescent="0.25">
      <c r="F56" s="14"/>
    </row>
    <row r="57" spans="1:6" x14ac:dyDescent="0.25">
      <c r="C57" s="14"/>
      <c r="D57" s="14"/>
      <c r="E57" s="14"/>
      <c r="F57" s="14"/>
    </row>
    <row r="58" spans="1:6" x14ac:dyDescent="0.25">
      <c r="C58" s="14"/>
      <c r="D58" s="14"/>
      <c r="E58" s="14"/>
      <c r="F58" s="14"/>
    </row>
    <row r="59" spans="1:6" x14ac:dyDescent="0.25">
      <c r="C59" s="14"/>
      <c r="D59" s="14"/>
      <c r="E59" s="14"/>
      <c r="F59" s="14"/>
    </row>
    <row r="60" spans="1:6" x14ac:dyDescent="0.25">
      <c r="C60" s="14"/>
      <c r="D60" s="14"/>
      <c r="E60" s="14"/>
      <c r="F60" s="14"/>
    </row>
    <row r="61" spans="1:6" x14ac:dyDescent="0.25">
      <c r="C61" s="14"/>
      <c r="D61" s="14"/>
      <c r="E61" s="14"/>
      <c r="F61" s="14"/>
    </row>
    <row r="62" spans="1:6" x14ac:dyDescent="0.25">
      <c r="C62" s="14"/>
      <c r="D62" s="14"/>
      <c r="E62" s="14"/>
      <c r="F62" s="14"/>
    </row>
    <row r="63" spans="1:6" x14ac:dyDescent="0.25">
      <c r="C63" s="14"/>
      <c r="D63" s="14"/>
      <c r="E63" s="14"/>
      <c r="F63" s="14"/>
    </row>
    <row r="64" spans="1:6" x14ac:dyDescent="0.25">
      <c r="C64" s="14"/>
      <c r="D64" s="14"/>
      <c r="E64" s="14"/>
      <c r="F64" s="14"/>
    </row>
    <row r="65" spans="3:6" x14ac:dyDescent="0.25">
      <c r="C65" s="14"/>
      <c r="D65" s="14"/>
      <c r="E65" s="14"/>
      <c r="F65" s="14"/>
    </row>
  </sheetData>
  <mergeCells count="6">
    <mergeCell ref="G15:G16"/>
    <mergeCell ref="A9:G9"/>
    <mergeCell ref="E14:F14"/>
    <mergeCell ref="A14:A16"/>
    <mergeCell ref="B14:B16"/>
    <mergeCell ref="C14:D14"/>
  </mergeCells>
  <pageMargins left="0.70866141732283472" right="0.70866141732283472" top="0.74803149606299213" bottom="0.74803149606299213" header="0.39370078740157483" footer="0.31496062992125984"/>
  <pageSetup paperSize="9" scale="75" orientation="portrait" horizontalDpi="4294967293" r:id="rId1"/>
  <headerFooter>
    <oddHeader>&amp;L&amp;G&amp;CStatistika tržišta osiguranja&amp;RGodišnje izvješće</oddHeader>
    <oddFooter>&amp;CU izvješće su uključeni podatci zaključno s 31.12.2019.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50"/>
  <sheetViews>
    <sheetView showGridLines="0" showRuler="0" view="pageLayout" zoomScale="80" zoomScaleNormal="70" zoomScalePageLayoutView="80" workbookViewId="0">
      <selection activeCell="A9" sqref="A9:G9"/>
    </sheetView>
  </sheetViews>
  <sheetFormatPr defaultRowHeight="15" x14ac:dyDescent="0.25"/>
  <cols>
    <col min="1" max="1" width="8.7109375" style="13" customWidth="1"/>
    <col min="2" max="2" width="32.42578125" style="13" customWidth="1"/>
    <col min="3" max="3" width="16.85546875" style="13" customWidth="1"/>
    <col min="4" max="4" width="9.28515625" style="13" customWidth="1"/>
    <col min="5" max="5" width="16.85546875" style="13" customWidth="1"/>
    <col min="6" max="6" width="9.28515625" style="13" customWidth="1"/>
    <col min="7" max="7" width="13.28515625" style="13" customWidth="1"/>
    <col min="8" max="16384" width="9.140625" style="13"/>
  </cols>
  <sheetData>
    <row r="9" spans="1:7" ht="23.25" x14ac:dyDescent="0.35">
      <c r="A9" s="36" t="s">
        <v>3</v>
      </c>
      <c r="B9" s="36"/>
      <c r="C9" s="36"/>
      <c r="D9" s="36"/>
      <c r="E9" s="36"/>
      <c r="F9" s="36"/>
      <c r="G9" s="36"/>
    </row>
    <row r="10" spans="1:7" ht="16.5" customHeight="1" x14ac:dyDescent="0.35">
      <c r="A10" s="23"/>
      <c r="B10" s="23"/>
      <c r="C10" s="23"/>
      <c r="D10" s="23"/>
      <c r="E10" s="23"/>
      <c r="F10" s="23"/>
      <c r="G10" s="8"/>
    </row>
    <row r="11" spans="1:7" ht="16.5" customHeight="1" x14ac:dyDescent="0.35">
      <c r="A11" s="23"/>
      <c r="B11" s="23"/>
      <c r="C11" s="23"/>
      <c r="D11" s="23"/>
      <c r="E11" s="23"/>
      <c r="F11" s="23"/>
      <c r="G11" s="8"/>
    </row>
    <row r="12" spans="1:7" ht="17.25" x14ac:dyDescent="0.3">
      <c r="A12" s="5"/>
    </row>
    <row r="13" spans="1:7" s="1" customFormat="1" ht="15" customHeight="1" thickBot="1" x14ac:dyDescent="0.35">
      <c r="A13" s="9" t="s">
        <v>70</v>
      </c>
      <c r="C13" s="2"/>
      <c r="D13" s="2"/>
      <c r="E13" s="2"/>
      <c r="F13" s="2"/>
    </row>
    <row r="14" spans="1:7" s="1" customFormat="1" ht="27.75" customHeight="1" x14ac:dyDescent="0.2">
      <c r="A14" s="38" t="s">
        <v>4</v>
      </c>
      <c r="B14" s="41" t="s">
        <v>72</v>
      </c>
      <c r="C14" s="37" t="s">
        <v>63</v>
      </c>
      <c r="D14" s="37"/>
      <c r="E14" s="37" t="s">
        <v>62</v>
      </c>
      <c r="F14" s="37"/>
      <c r="G14" s="24" t="s">
        <v>57</v>
      </c>
    </row>
    <row r="15" spans="1:7" s="1" customFormat="1" ht="18" customHeight="1" x14ac:dyDescent="0.2">
      <c r="A15" s="39"/>
      <c r="B15" s="42"/>
      <c r="C15" s="22" t="s">
        <v>67</v>
      </c>
      <c r="D15" s="22" t="s">
        <v>0</v>
      </c>
      <c r="E15" s="22" t="s">
        <v>67</v>
      </c>
      <c r="F15" s="22" t="s">
        <v>0</v>
      </c>
      <c r="G15" s="34" t="s">
        <v>65</v>
      </c>
    </row>
    <row r="16" spans="1:7" s="1" customFormat="1" ht="18" customHeight="1" thickBot="1" x14ac:dyDescent="0.25">
      <c r="A16" s="40"/>
      <c r="B16" s="43"/>
      <c r="C16" s="6" t="s">
        <v>2</v>
      </c>
      <c r="D16" s="20" t="s">
        <v>1</v>
      </c>
      <c r="E16" s="6" t="s">
        <v>64</v>
      </c>
      <c r="F16" s="20" t="s">
        <v>1</v>
      </c>
      <c r="G16" s="35"/>
    </row>
    <row r="17" spans="1:7" s="1" customFormat="1" ht="16.5" customHeight="1" x14ac:dyDescent="0.2">
      <c r="A17" s="7" t="s">
        <v>5</v>
      </c>
      <c r="B17" s="21" t="s">
        <v>58</v>
      </c>
      <c r="C17" s="30">
        <v>65839179.020000003</v>
      </c>
      <c r="D17" s="26">
        <f t="shared" ref="D17:D28" si="0">C17/C$29*100</f>
        <v>13.224909848098198</v>
      </c>
      <c r="E17" s="30">
        <v>68450802</v>
      </c>
      <c r="F17" s="25">
        <f t="shared" ref="F17:F28" si="1">E17/E$29*100</f>
        <v>12.866178256222913</v>
      </c>
      <c r="G17" s="27">
        <f>E17/C17*100</f>
        <v>103.96667002668222</v>
      </c>
    </row>
    <row r="18" spans="1:7" s="1" customFormat="1" ht="17.100000000000001" customHeight="1" x14ac:dyDescent="0.2">
      <c r="A18" s="12" t="s">
        <v>6</v>
      </c>
      <c r="B18" s="21" t="s">
        <v>48</v>
      </c>
      <c r="C18" s="30">
        <v>59426756.18</v>
      </c>
      <c r="D18" s="26">
        <f t="shared" si="0"/>
        <v>11.936866539703891</v>
      </c>
      <c r="E18" s="30">
        <v>67295992</v>
      </c>
      <c r="F18" s="26">
        <f t="shared" si="1"/>
        <v>12.649117376321625</v>
      </c>
      <c r="G18" s="28">
        <f>E18/C18*100</f>
        <v>113.24190705641843</v>
      </c>
    </row>
    <row r="19" spans="1:7" s="1" customFormat="1" ht="17.100000000000001" customHeight="1" x14ac:dyDescent="0.2">
      <c r="A19" s="12" t="s">
        <v>8</v>
      </c>
      <c r="B19" s="21" t="s">
        <v>45</v>
      </c>
      <c r="C19" s="30">
        <v>61777693.729999997</v>
      </c>
      <c r="D19" s="26">
        <f t="shared" si="0"/>
        <v>12.40909200818694</v>
      </c>
      <c r="E19" s="30">
        <v>63333054</v>
      </c>
      <c r="F19" s="26">
        <f t="shared" si="1"/>
        <v>11.904233967558065</v>
      </c>
      <c r="G19" s="28">
        <f>E19/C19*100</f>
        <v>102.51767292705635</v>
      </c>
    </row>
    <row r="20" spans="1:7" s="1" customFormat="1" ht="17.100000000000001" customHeight="1" x14ac:dyDescent="0.2">
      <c r="A20" s="12" t="s">
        <v>9</v>
      </c>
      <c r="B20" s="21" t="s">
        <v>40</v>
      </c>
      <c r="C20" s="30">
        <v>59749321.159999996</v>
      </c>
      <c r="D20" s="26">
        <f t="shared" si="0"/>
        <v>12.001659157779486</v>
      </c>
      <c r="E20" s="30">
        <v>62084184</v>
      </c>
      <c r="F20" s="26">
        <f t="shared" si="1"/>
        <v>11.669493342622085</v>
      </c>
      <c r="G20" s="28">
        <f t="shared" ref="G20:G28" si="2">E20/C20*100</f>
        <v>103.90776463174799</v>
      </c>
    </row>
    <row r="21" spans="1:7" s="1" customFormat="1" ht="17.100000000000001" customHeight="1" x14ac:dyDescent="0.2">
      <c r="A21" s="12" t="s">
        <v>10</v>
      </c>
      <c r="B21" s="21" t="s">
        <v>41</v>
      </c>
      <c r="C21" s="30">
        <v>52133840.630000003</v>
      </c>
      <c r="D21" s="26">
        <f t="shared" si="0"/>
        <v>10.471961416126252</v>
      </c>
      <c r="E21" s="30">
        <v>54879218</v>
      </c>
      <c r="F21" s="26">
        <f t="shared" si="1"/>
        <v>10.315230511837058</v>
      </c>
      <c r="G21" s="28">
        <f t="shared" si="2"/>
        <v>105.26601788171384</v>
      </c>
    </row>
    <row r="22" spans="1:7" s="1" customFormat="1" ht="17.100000000000001" customHeight="1" x14ac:dyDescent="0.2">
      <c r="A22" s="12" t="s">
        <v>11</v>
      </c>
      <c r="B22" s="21" t="s">
        <v>37</v>
      </c>
      <c r="C22" s="30">
        <v>49022336.93</v>
      </c>
      <c r="D22" s="26">
        <f t="shared" si="0"/>
        <v>9.8469634052606541</v>
      </c>
      <c r="E22" s="30">
        <v>50789128</v>
      </c>
      <c r="F22" s="26">
        <f t="shared" si="1"/>
        <v>9.5464473057031878</v>
      </c>
      <c r="G22" s="28">
        <f t="shared" si="2"/>
        <v>103.60405313300922</v>
      </c>
    </row>
    <row r="23" spans="1:7" s="1" customFormat="1" ht="17.100000000000001" customHeight="1" x14ac:dyDescent="0.2">
      <c r="A23" s="12" t="s">
        <v>12</v>
      </c>
      <c r="B23" s="21" t="s">
        <v>44</v>
      </c>
      <c r="C23" s="30">
        <v>44032353.689999998</v>
      </c>
      <c r="D23" s="26">
        <f t="shared" si="0"/>
        <v>8.8446410878381574</v>
      </c>
      <c r="E23" s="30">
        <v>48191622</v>
      </c>
      <c r="F23" s="26">
        <f t="shared" si="1"/>
        <v>9.0582137972395671</v>
      </c>
      <c r="G23" s="28">
        <f t="shared" si="2"/>
        <v>109.44593682019001</v>
      </c>
    </row>
    <row r="24" spans="1:7" s="1" customFormat="1" ht="17.100000000000001" customHeight="1" x14ac:dyDescent="0.2">
      <c r="A24" s="12" t="s">
        <v>13</v>
      </c>
      <c r="B24" s="21" t="s">
        <v>36</v>
      </c>
      <c r="C24" s="30">
        <v>38359896.580000199</v>
      </c>
      <c r="D24" s="26">
        <f t="shared" si="0"/>
        <v>7.7052323799294093</v>
      </c>
      <c r="E24" s="30">
        <v>38222643</v>
      </c>
      <c r="F24" s="26">
        <f t="shared" si="1"/>
        <v>7.184420399661219</v>
      </c>
      <c r="G24" s="28">
        <f t="shared" si="2"/>
        <v>99.642195125020848</v>
      </c>
    </row>
    <row r="25" spans="1:7" s="1" customFormat="1" ht="17.100000000000001" customHeight="1" x14ac:dyDescent="0.2">
      <c r="A25" s="12" t="s">
        <v>14</v>
      </c>
      <c r="B25" s="21" t="s">
        <v>59</v>
      </c>
      <c r="C25" s="30">
        <v>30256607</v>
      </c>
      <c r="D25" s="26">
        <f t="shared" si="0"/>
        <v>6.077549960985781</v>
      </c>
      <c r="E25" s="30">
        <v>37378526</v>
      </c>
      <c r="F25" s="26">
        <f t="shared" si="1"/>
        <v>7.025758127287725</v>
      </c>
      <c r="G25" s="28">
        <f t="shared" si="2"/>
        <v>123.53839278806113</v>
      </c>
    </row>
    <row r="26" spans="1:7" s="1" customFormat="1" ht="17.100000000000001" customHeight="1" x14ac:dyDescent="0.2">
      <c r="A26" s="12" t="s">
        <v>15</v>
      </c>
      <c r="B26" s="21" t="s">
        <v>33</v>
      </c>
      <c r="C26" s="30">
        <v>26907083.219999999</v>
      </c>
      <c r="D26" s="26">
        <f t="shared" si="0"/>
        <v>5.4047416015269709</v>
      </c>
      <c r="E26" s="30">
        <v>31928546</v>
      </c>
      <c r="F26" s="26">
        <f t="shared" si="1"/>
        <v>6.001366708574329</v>
      </c>
      <c r="G26" s="28">
        <f t="shared" si="2"/>
        <v>118.66223380268714</v>
      </c>
    </row>
    <row r="27" spans="1:7" s="1" customFormat="1" ht="17.100000000000001" customHeight="1" x14ac:dyDescent="0.2">
      <c r="A27" s="12" t="s">
        <v>16</v>
      </c>
      <c r="B27" s="21" t="s">
        <v>35</v>
      </c>
      <c r="C27" s="30">
        <v>10029115</v>
      </c>
      <c r="D27" s="26">
        <f t="shared" si="0"/>
        <v>2.0145169442486366</v>
      </c>
      <c r="E27" s="30">
        <v>9467532</v>
      </c>
      <c r="F27" s="26">
        <f t="shared" si="1"/>
        <v>1.7795402069722226</v>
      </c>
      <c r="G27" s="28">
        <f t="shared" si="2"/>
        <v>94.400473022794145</v>
      </c>
    </row>
    <row r="28" spans="1:7" s="1" customFormat="1" ht="17.100000000000001" customHeight="1" x14ac:dyDescent="0.2">
      <c r="A28" s="12" t="s">
        <v>17</v>
      </c>
      <c r="B28" s="21" t="s">
        <v>46</v>
      </c>
      <c r="C28" s="30">
        <v>307993.3</v>
      </c>
      <c r="D28" s="26">
        <f t="shared" si="0"/>
        <v>6.1865650315611462E-2</v>
      </c>
      <c r="E28" s="30">
        <v>0</v>
      </c>
      <c r="F28" s="26">
        <f t="shared" si="1"/>
        <v>0</v>
      </c>
      <c r="G28" s="28">
        <f t="shared" si="2"/>
        <v>0</v>
      </c>
    </row>
    <row r="29" spans="1:7" s="1" customFormat="1" ht="17.100000000000001" customHeight="1" x14ac:dyDescent="0.2">
      <c r="A29" s="15"/>
      <c r="B29" s="16" t="s">
        <v>7</v>
      </c>
      <c r="C29" s="17">
        <f>SUM(C17:C28)</f>
        <v>497842176.44000024</v>
      </c>
      <c r="D29" s="17">
        <f>SUM(D17:D28)</f>
        <v>99.999999999999986</v>
      </c>
      <c r="E29" s="17">
        <f>SUM(E17:E28)</f>
        <v>532021247</v>
      </c>
      <c r="F29" s="17">
        <f>SUM(F17:F28)</f>
        <v>99.999999999999986</v>
      </c>
      <c r="G29" s="18"/>
    </row>
    <row r="31" spans="1:7" x14ac:dyDescent="0.25">
      <c r="B31" s="3"/>
      <c r="C31" s="4"/>
      <c r="E31" s="4"/>
    </row>
    <row r="32" spans="1:7" x14ac:dyDescent="0.25">
      <c r="A32" s="19" t="s">
        <v>73</v>
      </c>
      <c r="C32" s="11"/>
      <c r="E32" s="11"/>
    </row>
    <row r="33" spans="1:6" x14ac:dyDescent="0.25">
      <c r="A33" s="19"/>
      <c r="C33" s="11"/>
      <c r="E33" s="11"/>
    </row>
    <row r="34" spans="1:6" x14ac:dyDescent="0.25">
      <c r="A34" s="19" t="s">
        <v>74</v>
      </c>
    </row>
    <row r="36" spans="1:6" x14ac:dyDescent="0.25">
      <c r="A36" s="19" t="s">
        <v>75</v>
      </c>
    </row>
    <row r="38" spans="1:6" x14ac:dyDescent="0.25">
      <c r="A38" s="19" t="s">
        <v>76</v>
      </c>
      <c r="C38" s="14"/>
      <c r="D38" s="14"/>
      <c r="E38" s="14"/>
      <c r="F38" s="14"/>
    </row>
    <row r="39" spans="1:6" x14ac:dyDescent="0.25">
      <c r="B39" s="14"/>
    </row>
    <row r="40" spans="1:6" x14ac:dyDescent="0.25">
      <c r="B40" s="14"/>
    </row>
    <row r="41" spans="1:6" x14ac:dyDescent="0.25">
      <c r="B41" s="14"/>
    </row>
    <row r="42" spans="1:6" x14ac:dyDescent="0.25">
      <c r="B42" s="14"/>
    </row>
    <row r="43" spans="1:6" x14ac:dyDescent="0.25">
      <c r="B43" s="14"/>
    </row>
    <row r="44" spans="1:6" x14ac:dyDescent="0.25">
      <c r="B44" s="14"/>
    </row>
    <row r="45" spans="1:6" x14ac:dyDescent="0.25">
      <c r="B45" s="14"/>
    </row>
    <row r="46" spans="1:6" x14ac:dyDescent="0.25">
      <c r="B46" s="14"/>
    </row>
    <row r="47" spans="1:6" x14ac:dyDescent="0.25">
      <c r="B47" s="14"/>
    </row>
    <row r="48" spans="1:6" x14ac:dyDescent="0.25">
      <c r="B48" s="14"/>
    </row>
    <row r="49" spans="2:2" x14ac:dyDescent="0.25">
      <c r="B49" s="14"/>
    </row>
    <row r="50" spans="2:2" x14ac:dyDescent="0.25">
      <c r="B50" s="14"/>
    </row>
  </sheetData>
  <mergeCells count="6">
    <mergeCell ref="A9:G9"/>
    <mergeCell ref="A14:A16"/>
    <mergeCell ref="B14:B16"/>
    <mergeCell ref="C14:D14"/>
    <mergeCell ref="E14:F14"/>
    <mergeCell ref="G15:G16"/>
  </mergeCells>
  <pageMargins left="0.70866141732283472" right="0.70866141732283472" top="0.74803149606299213" bottom="0.74803149606299213" header="0.39370078740157483" footer="0.31496062992125984"/>
  <pageSetup paperSize="9" scale="75" orientation="portrait" horizontalDpi="4294967293" r:id="rId1"/>
  <headerFooter>
    <oddHeader>&amp;L&amp;G&amp;CStatistika tržišta osiguranja&amp;RGodišnje izvješće</oddHeader>
    <oddFooter>&amp;CU izvješće su uključeni podatci zaključno s 31.12.2019.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53"/>
  <sheetViews>
    <sheetView showGridLines="0" showRuler="0" view="pageLayout" zoomScale="80" zoomScaleNormal="70" zoomScalePageLayoutView="80" workbookViewId="0">
      <selection activeCell="A9" sqref="A9:G9"/>
    </sheetView>
  </sheetViews>
  <sheetFormatPr defaultRowHeight="15" x14ac:dyDescent="0.25"/>
  <cols>
    <col min="1" max="1" width="8.7109375" style="13" customWidth="1"/>
    <col min="2" max="2" width="32.42578125" style="13" customWidth="1"/>
    <col min="3" max="3" width="16.85546875" style="13" customWidth="1"/>
    <col min="4" max="4" width="9.28515625" style="13" customWidth="1"/>
    <col min="5" max="5" width="16.85546875" style="13" customWidth="1"/>
    <col min="6" max="6" width="9.28515625" style="13" customWidth="1"/>
    <col min="7" max="7" width="13.28515625" style="13" customWidth="1"/>
    <col min="8" max="16384" width="9.140625" style="13"/>
  </cols>
  <sheetData>
    <row r="9" spans="1:7" ht="23.25" x14ac:dyDescent="0.35">
      <c r="A9" s="36" t="s">
        <v>3</v>
      </c>
      <c r="B9" s="36"/>
      <c r="C9" s="36"/>
      <c r="D9" s="36"/>
      <c r="E9" s="36"/>
      <c r="F9" s="36"/>
      <c r="G9" s="36"/>
    </row>
    <row r="10" spans="1:7" ht="16.5" customHeight="1" x14ac:dyDescent="0.35">
      <c r="A10" s="23"/>
      <c r="B10" s="23"/>
      <c r="C10" s="23"/>
      <c r="D10" s="23"/>
      <c r="E10" s="23"/>
      <c r="F10" s="23"/>
      <c r="G10" s="8"/>
    </row>
    <row r="11" spans="1:7" ht="16.5" customHeight="1" x14ac:dyDescent="0.35">
      <c r="A11" s="23"/>
      <c r="B11" s="23"/>
      <c r="C11" s="23"/>
      <c r="D11" s="23"/>
      <c r="E11" s="23"/>
      <c r="F11" s="23"/>
      <c r="G11" s="8"/>
    </row>
    <row r="12" spans="1:7" ht="17.25" x14ac:dyDescent="0.3">
      <c r="A12" s="5"/>
    </row>
    <row r="13" spans="1:7" s="1" customFormat="1" ht="15" customHeight="1" thickBot="1" x14ac:dyDescent="0.35">
      <c r="A13" s="9" t="s">
        <v>71</v>
      </c>
      <c r="C13" s="2"/>
      <c r="D13" s="2"/>
      <c r="E13" s="2"/>
      <c r="F13" s="2"/>
    </row>
    <row r="14" spans="1:7" s="1" customFormat="1" ht="27.75" customHeight="1" x14ac:dyDescent="0.2">
      <c r="A14" s="38" t="s">
        <v>4</v>
      </c>
      <c r="B14" s="41" t="s">
        <v>72</v>
      </c>
      <c r="C14" s="37" t="s">
        <v>63</v>
      </c>
      <c r="D14" s="37"/>
      <c r="E14" s="37" t="s">
        <v>62</v>
      </c>
      <c r="F14" s="37"/>
      <c r="G14" s="24" t="s">
        <v>57</v>
      </c>
    </row>
    <row r="15" spans="1:7" s="1" customFormat="1" ht="18" customHeight="1" x14ac:dyDescent="0.2">
      <c r="A15" s="39"/>
      <c r="B15" s="42"/>
      <c r="C15" s="22" t="s">
        <v>68</v>
      </c>
      <c r="D15" s="22" t="s">
        <v>0</v>
      </c>
      <c r="E15" s="22" t="s">
        <v>68</v>
      </c>
      <c r="F15" s="22" t="s">
        <v>0</v>
      </c>
      <c r="G15" s="34" t="s">
        <v>65</v>
      </c>
    </row>
    <row r="16" spans="1:7" s="1" customFormat="1" ht="18" customHeight="1" thickBot="1" x14ac:dyDescent="0.25">
      <c r="A16" s="40"/>
      <c r="B16" s="43"/>
      <c r="C16" s="6" t="s">
        <v>2</v>
      </c>
      <c r="D16" s="20" t="s">
        <v>1</v>
      </c>
      <c r="E16" s="6" t="s">
        <v>64</v>
      </c>
      <c r="F16" s="20" t="s">
        <v>1</v>
      </c>
      <c r="G16" s="35"/>
    </row>
    <row r="17" spans="1:7" s="1" customFormat="1" ht="16.5" customHeight="1" x14ac:dyDescent="0.2">
      <c r="A17" s="7" t="s">
        <v>5</v>
      </c>
      <c r="B17" s="21" t="s">
        <v>47</v>
      </c>
      <c r="C17" s="30">
        <v>30639857.950000003</v>
      </c>
      <c r="D17" s="25">
        <f t="shared" ref="D17:D31" si="0">C17/C$32*100</f>
        <v>14.251800139406656</v>
      </c>
      <c r="E17" s="30">
        <v>31328712.940000001</v>
      </c>
      <c r="F17" s="25">
        <f t="shared" ref="F17:F31" si="1">E17/E$32*100</f>
        <v>13.576360691671125</v>
      </c>
      <c r="G17" s="27">
        <f t="shared" ref="G17:G23" si="2">E17/C17*100</f>
        <v>102.2482316697555</v>
      </c>
    </row>
    <row r="18" spans="1:7" s="1" customFormat="1" ht="17.100000000000001" customHeight="1" x14ac:dyDescent="0.2">
      <c r="A18" s="12" t="s">
        <v>6</v>
      </c>
      <c r="B18" s="21" t="s">
        <v>39</v>
      </c>
      <c r="C18" s="30">
        <v>23658730.380000003</v>
      </c>
      <c r="D18" s="26">
        <f t="shared" si="0"/>
        <v>11.004603790203554</v>
      </c>
      <c r="E18" s="30">
        <v>23888745.25</v>
      </c>
      <c r="F18" s="26">
        <f t="shared" si="1"/>
        <v>10.352235746376797</v>
      </c>
      <c r="G18" s="28">
        <f t="shared" si="2"/>
        <v>100.97221983726752</v>
      </c>
    </row>
    <row r="19" spans="1:7" s="1" customFormat="1" ht="17.100000000000001" customHeight="1" x14ac:dyDescent="0.2">
      <c r="A19" s="12" t="s">
        <v>8</v>
      </c>
      <c r="B19" s="21" t="s">
        <v>43</v>
      </c>
      <c r="C19" s="30">
        <v>18427466.280000001</v>
      </c>
      <c r="D19" s="26">
        <f t="shared" si="0"/>
        <v>8.571337599762451</v>
      </c>
      <c r="E19" s="30">
        <v>23481472.68</v>
      </c>
      <c r="F19" s="26">
        <f t="shared" si="1"/>
        <v>10.175743359960112</v>
      </c>
      <c r="G19" s="28">
        <f t="shared" si="2"/>
        <v>127.42648567744385</v>
      </c>
    </row>
    <row r="20" spans="1:7" s="1" customFormat="1" ht="17.100000000000001" customHeight="1" x14ac:dyDescent="0.2">
      <c r="A20" s="12" t="s">
        <v>9</v>
      </c>
      <c r="B20" s="21" t="s">
        <v>38</v>
      </c>
      <c r="C20" s="30">
        <v>23758289.219999999</v>
      </c>
      <c r="D20" s="26">
        <f t="shared" si="0"/>
        <v>11.050912513047718</v>
      </c>
      <c r="E20" s="30">
        <v>23448281.16</v>
      </c>
      <c r="F20" s="26">
        <f t="shared" si="1"/>
        <v>10.161359748086625</v>
      </c>
      <c r="G20" s="28">
        <f t="shared" si="2"/>
        <v>98.695158320831325</v>
      </c>
    </row>
    <row r="21" spans="1:7" s="1" customFormat="1" ht="17.100000000000001" customHeight="1" x14ac:dyDescent="0.2">
      <c r="A21" s="12" t="s">
        <v>10</v>
      </c>
      <c r="B21" s="21" t="s">
        <v>52</v>
      </c>
      <c r="C21" s="30">
        <v>17493068</v>
      </c>
      <c r="D21" s="26">
        <f t="shared" si="0"/>
        <v>8.1367122970310657</v>
      </c>
      <c r="E21" s="30">
        <v>21153712.420000002</v>
      </c>
      <c r="F21" s="26">
        <f t="shared" si="1"/>
        <v>9.1670037748382303</v>
      </c>
      <c r="G21" s="28">
        <f t="shared" si="2"/>
        <v>120.92625730375026</v>
      </c>
    </row>
    <row r="22" spans="1:7" s="1" customFormat="1" ht="17.100000000000001" customHeight="1" x14ac:dyDescent="0.2">
      <c r="A22" s="12" t="s">
        <v>11</v>
      </c>
      <c r="B22" s="21" t="s">
        <v>54</v>
      </c>
      <c r="C22" s="30">
        <v>16354977.890000001</v>
      </c>
      <c r="D22" s="26">
        <f t="shared" si="0"/>
        <v>7.6073419319718072</v>
      </c>
      <c r="E22" s="30">
        <v>16937269.629999999</v>
      </c>
      <c r="F22" s="26">
        <f t="shared" si="1"/>
        <v>7.3397998209934476</v>
      </c>
      <c r="G22" s="28">
        <f t="shared" si="2"/>
        <v>103.56033339767478</v>
      </c>
    </row>
    <row r="23" spans="1:7" s="1" customFormat="1" ht="17.100000000000001" customHeight="1" x14ac:dyDescent="0.2">
      <c r="A23" s="12" t="s">
        <v>12</v>
      </c>
      <c r="B23" s="21" t="s">
        <v>51</v>
      </c>
      <c r="C23" s="30">
        <v>15980279</v>
      </c>
      <c r="D23" s="26">
        <f t="shared" si="0"/>
        <v>7.4330547762855161</v>
      </c>
      <c r="E23" s="30">
        <v>15811621.030000001</v>
      </c>
      <c r="F23" s="26">
        <f t="shared" si="1"/>
        <v>6.8519977387648314</v>
      </c>
      <c r="G23" s="28">
        <f t="shared" si="2"/>
        <v>98.94458682479825</v>
      </c>
    </row>
    <row r="24" spans="1:7" s="1" customFormat="1" ht="17.100000000000001" customHeight="1" x14ac:dyDescent="0.2">
      <c r="A24" s="12" t="s">
        <v>13</v>
      </c>
      <c r="B24" s="21" t="s">
        <v>34</v>
      </c>
      <c r="C24" s="30">
        <v>21750916</v>
      </c>
      <c r="D24" s="26">
        <f t="shared" si="0"/>
        <v>10.117204465728355</v>
      </c>
      <c r="E24" s="30">
        <v>15362956.380000001</v>
      </c>
      <c r="F24" s="26">
        <f t="shared" si="1"/>
        <v>6.6575680113238045</v>
      </c>
      <c r="G24" s="28">
        <f t="shared" ref="G24:G28" si="3">E24/C24*100</f>
        <v>70.631307573437368</v>
      </c>
    </row>
    <row r="25" spans="1:7" s="1" customFormat="1" ht="17.100000000000001" customHeight="1" x14ac:dyDescent="0.2">
      <c r="A25" s="12" t="s">
        <v>14</v>
      </c>
      <c r="B25" s="21" t="s">
        <v>42</v>
      </c>
      <c r="C25" s="30">
        <v>10605890.529999999</v>
      </c>
      <c r="D25" s="26">
        <f t="shared" si="0"/>
        <v>4.9332158256296905</v>
      </c>
      <c r="E25" s="30">
        <v>11289297.77</v>
      </c>
      <c r="F25" s="26">
        <f t="shared" si="1"/>
        <v>4.8922398687342463</v>
      </c>
      <c r="G25" s="28">
        <f>E25/C25*100</f>
        <v>106.44365730597447</v>
      </c>
    </row>
    <row r="26" spans="1:7" s="1" customFormat="1" ht="17.100000000000001" customHeight="1" x14ac:dyDescent="0.2">
      <c r="A26" s="12" t="s">
        <v>15</v>
      </c>
      <c r="B26" s="21" t="s">
        <v>55</v>
      </c>
      <c r="C26" s="30">
        <v>10836759.689999999</v>
      </c>
      <c r="D26" s="26">
        <f t="shared" si="0"/>
        <v>5.0406021304892645</v>
      </c>
      <c r="E26" s="30">
        <v>11185083.821</v>
      </c>
      <c r="F26" s="26">
        <f t="shared" si="1"/>
        <v>4.8470785445701452</v>
      </c>
      <c r="G26" s="28">
        <f t="shared" si="3"/>
        <v>103.21428306028997</v>
      </c>
    </row>
    <row r="27" spans="1:7" s="1" customFormat="1" ht="17.100000000000001" customHeight="1" x14ac:dyDescent="0.2">
      <c r="A27" s="12" t="s">
        <v>16</v>
      </c>
      <c r="B27" s="21" t="s">
        <v>49</v>
      </c>
      <c r="C27" s="30">
        <v>9339659.5500000007</v>
      </c>
      <c r="D27" s="26">
        <f t="shared" si="0"/>
        <v>4.3442421141087797</v>
      </c>
      <c r="E27" s="30">
        <v>10619160.130000001</v>
      </c>
      <c r="F27" s="26">
        <f t="shared" si="1"/>
        <v>4.601834376139335</v>
      </c>
      <c r="G27" s="28">
        <f t="shared" si="3"/>
        <v>113.6996490412758</v>
      </c>
    </row>
    <row r="28" spans="1:7" s="1" customFormat="1" ht="17.100000000000001" customHeight="1" x14ac:dyDescent="0.2">
      <c r="A28" s="12" t="s">
        <v>17</v>
      </c>
      <c r="B28" s="21" t="s">
        <v>56</v>
      </c>
      <c r="C28" s="30">
        <v>8882163.3000000007</v>
      </c>
      <c r="D28" s="26">
        <f t="shared" si="0"/>
        <v>4.1314426575914549</v>
      </c>
      <c r="E28" s="30">
        <v>10583654.020000001</v>
      </c>
      <c r="F28" s="26">
        <f t="shared" si="1"/>
        <v>4.5864477320393577</v>
      </c>
      <c r="G28" s="28">
        <f t="shared" si="3"/>
        <v>119.15626478067567</v>
      </c>
    </row>
    <row r="29" spans="1:7" s="1" customFormat="1" ht="17.100000000000001" customHeight="1" x14ac:dyDescent="0.2">
      <c r="A29" s="12" t="s">
        <v>18</v>
      </c>
      <c r="B29" s="21" t="s">
        <v>61</v>
      </c>
      <c r="C29" s="30">
        <v>842688.35</v>
      </c>
      <c r="D29" s="26">
        <f t="shared" si="0"/>
        <v>0.39196741589353101</v>
      </c>
      <c r="E29" s="30">
        <v>7345465.2199999997</v>
      </c>
      <c r="F29" s="26">
        <f t="shared" si="1"/>
        <v>3.1831721100651569</v>
      </c>
      <c r="G29" s="28">
        <f>E29/C29*100</f>
        <v>871.67043664481662</v>
      </c>
    </row>
    <row r="30" spans="1:7" s="1" customFormat="1" ht="17.100000000000001" customHeight="1" x14ac:dyDescent="0.2">
      <c r="A30" s="12" t="s">
        <v>19</v>
      </c>
      <c r="B30" s="21" t="s">
        <v>53</v>
      </c>
      <c r="C30" s="30">
        <v>2653755.7599999998</v>
      </c>
      <c r="D30" s="26">
        <f t="shared" si="0"/>
        <v>1.2343659285900577</v>
      </c>
      <c r="E30" s="30">
        <v>4463152.96</v>
      </c>
      <c r="F30" s="26">
        <f t="shared" si="1"/>
        <v>1.934116301652947</v>
      </c>
      <c r="G30" s="28">
        <f>E30/C30*100</f>
        <v>168.18250674282098</v>
      </c>
    </row>
    <row r="31" spans="1:7" s="1" customFormat="1" ht="17.100000000000001" customHeight="1" x14ac:dyDescent="0.2">
      <c r="A31" s="12" t="s">
        <v>20</v>
      </c>
      <c r="B31" s="21" t="s">
        <v>50</v>
      </c>
      <c r="C31" s="30">
        <v>3764886.46</v>
      </c>
      <c r="D31" s="26">
        <f t="shared" si="0"/>
        <v>1.7511964142600807</v>
      </c>
      <c r="E31" s="30">
        <v>3860700.17</v>
      </c>
      <c r="F31" s="26">
        <f t="shared" si="1"/>
        <v>1.6730421747838335</v>
      </c>
      <c r="G31" s="28">
        <f>E31/C31*100</f>
        <v>102.54492960194077</v>
      </c>
    </row>
    <row r="32" spans="1:7" s="1" customFormat="1" ht="17.100000000000001" customHeight="1" x14ac:dyDescent="0.2">
      <c r="A32" s="15"/>
      <c r="B32" s="16" t="s">
        <v>7</v>
      </c>
      <c r="C32" s="17">
        <f>SUM(C17:C31)</f>
        <v>214989388.36000004</v>
      </c>
      <c r="D32" s="17">
        <f>SUM(D17:D31)</f>
        <v>99.999999999999972</v>
      </c>
      <c r="E32" s="17">
        <f>SUM(E17:E31)</f>
        <v>230759285.58100003</v>
      </c>
      <c r="F32" s="17">
        <f>SUM(F17:F31)</f>
        <v>100</v>
      </c>
      <c r="G32" s="18"/>
    </row>
    <row r="34" spans="1:6" x14ac:dyDescent="0.25">
      <c r="B34" s="3"/>
      <c r="C34" s="4"/>
      <c r="E34" s="4"/>
    </row>
    <row r="35" spans="1:6" x14ac:dyDescent="0.25">
      <c r="A35" s="19" t="s">
        <v>73</v>
      </c>
      <c r="C35" s="11"/>
      <c r="E35" s="11"/>
    </row>
    <row r="36" spans="1:6" x14ac:dyDescent="0.25">
      <c r="A36" s="19"/>
      <c r="C36" s="11"/>
      <c r="E36" s="11"/>
    </row>
    <row r="37" spans="1:6" x14ac:dyDescent="0.25">
      <c r="A37" s="19" t="s">
        <v>74</v>
      </c>
    </row>
    <row r="39" spans="1:6" x14ac:dyDescent="0.25">
      <c r="A39" s="19" t="s">
        <v>78</v>
      </c>
    </row>
    <row r="41" spans="1:6" x14ac:dyDescent="0.25">
      <c r="C41" s="14"/>
      <c r="D41" s="14"/>
      <c r="E41" s="14"/>
      <c r="F41" s="14"/>
    </row>
    <row r="42" spans="1:6" x14ac:dyDescent="0.25">
      <c r="C42" s="14"/>
      <c r="D42" s="14"/>
      <c r="E42" s="14"/>
      <c r="F42" s="14"/>
    </row>
    <row r="43" spans="1:6" x14ac:dyDescent="0.25">
      <c r="C43" s="14"/>
      <c r="D43" s="14"/>
      <c r="E43" s="14"/>
    </row>
    <row r="44" spans="1:6" x14ac:dyDescent="0.25">
      <c r="C44" s="14"/>
      <c r="D44" s="14"/>
      <c r="E44" s="14"/>
    </row>
    <row r="45" spans="1:6" x14ac:dyDescent="0.25">
      <c r="C45" s="14"/>
      <c r="D45" s="14"/>
      <c r="E45" s="14"/>
    </row>
    <row r="46" spans="1:6" x14ac:dyDescent="0.25">
      <c r="C46" s="14"/>
      <c r="D46" s="14"/>
      <c r="E46" s="14"/>
    </row>
    <row r="47" spans="1:6" x14ac:dyDescent="0.25">
      <c r="C47" s="14"/>
      <c r="D47" s="14"/>
      <c r="E47" s="14"/>
    </row>
    <row r="48" spans="1:6" x14ac:dyDescent="0.25">
      <c r="C48" s="14"/>
      <c r="D48" s="14"/>
      <c r="E48" s="14"/>
    </row>
    <row r="49" spans="3:5" x14ac:dyDescent="0.25">
      <c r="C49" s="14"/>
      <c r="D49" s="14"/>
      <c r="E49" s="14"/>
    </row>
    <row r="50" spans="3:5" x14ac:dyDescent="0.25">
      <c r="C50" s="14"/>
      <c r="D50" s="14"/>
      <c r="E50" s="14"/>
    </row>
    <row r="51" spans="3:5" x14ac:dyDescent="0.25">
      <c r="C51" s="14"/>
      <c r="D51" s="14"/>
      <c r="E51" s="14"/>
    </row>
    <row r="52" spans="3:5" x14ac:dyDescent="0.25">
      <c r="C52" s="14"/>
      <c r="D52" s="14"/>
      <c r="E52" s="14"/>
    </row>
    <row r="53" spans="3:5" x14ac:dyDescent="0.25">
      <c r="C53" s="14"/>
      <c r="D53" s="14"/>
      <c r="E53" s="14"/>
    </row>
  </sheetData>
  <mergeCells count="6">
    <mergeCell ref="A9:G9"/>
    <mergeCell ref="A14:A16"/>
    <mergeCell ref="B14:B16"/>
    <mergeCell ref="C14:D14"/>
    <mergeCell ref="E14:F14"/>
    <mergeCell ref="G15:G16"/>
  </mergeCells>
  <pageMargins left="0.70866141732283472" right="0.70866141732283472" top="0.74803149606299213" bottom="0.74803149606299213" header="0.39370078740157483" footer="0.31496062992125984"/>
  <pageSetup paperSize="9" scale="75" orientation="portrait" horizontalDpi="4294967293" r:id="rId1"/>
  <headerFooter>
    <oddHeader>&amp;L&amp;G&amp;CStatistika tržišta osiguranja&amp;RGodišnje izvješće</oddHeader>
    <oddFooter>&amp;CU izvješće su uključeni podatci zaključno s 31.12.2019.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2020-07-02T12:33:25Z</cp:lastPrinted>
  <dcterms:created xsi:type="dcterms:W3CDTF">2018-01-08T12:56:16Z</dcterms:created>
  <dcterms:modified xsi:type="dcterms:W3CDTF">2020-07-21T12:23:48Z</dcterms:modified>
</cp:coreProperties>
</file>