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5" yWindow="6675" windowWidth="18750" windowHeight="6975"/>
  </bookViews>
  <sheets>
    <sheet name="Premije" sheetId="1" r:id="rId1"/>
    <sheet name="Isplaćene štete" sheetId="2" r:id="rId2"/>
    <sheet name="Isplaćene štete ▪ Premije" sheetId="3" r:id="rId3"/>
  </sheets>
  <calcPr calcId="145621"/>
</workbook>
</file>

<file path=xl/calcChain.xml><?xml version="1.0" encoding="utf-8"?>
<calcChain xmlns="http://schemas.openxmlformats.org/spreadsheetml/2006/main">
  <c r="D7" i="3" l="1"/>
  <c r="F31" i="1" l="1"/>
  <c r="D31" i="2" l="1"/>
  <c r="D30" i="3" l="1"/>
  <c r="D29" i="3"/>
  <c r="D28" i="3"/>
  <c r="D27" i="3"/>
  <c r="D26" i="3"/>
  <c r="D23" i="3"/>
  <c r="D18" i="3"/>
  <c r="D25" i="3"/>
  <c r="D21" i="3"/>
  <c r="D19" i="3"/>
  <c r="D16" i="3"/>
  <c r="D20" i="3"/>
  <c r="D22" i="3"/>
  <c r="D17" i="3"/>
  <c r="D11" i="3"/>
  <c r="D24" i="3"/>
  <c r="D13" i="3"/>
  <c r="D12" i="3"/>
  <c r="D9" i="3"/>
  <c r="D10" i="3"/>
  <c r="D14" i="3"/>
  <c r="D15" i="3"/>
  <c r="D8" i="3"/>
  <c r="D31" i="1" l="1"/>
  <c r="F31" i="2" l="1"/>
</calcChain>
</file>

<file path=xl/sharedStrings.xml><?xml version="1.0" encoding="utf-8"?>
<sst xmlns="http://schemas.openxmlformats.org/spreadsheetml/2006/main" count="105" uniqueCount="38">
  <si>
    <t>Rang</t>
  </si>
  <si>
    <t>Isplaćene štete / Premija</t>
  </si>
  <si>
    <t>Isplaćene štete u KM</t>
  </si>
  <si>
    <t>UKUPNO:</t>
  </si>
  <si>
    <t>Merkur BH osiguranje d.d.</t>
  </si>
  <si>
    <t>Bobar osiguranje a.d.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</si>
  <si>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</si>
  <si>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</si>
  <si>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</si>
  <si>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</si>
  <si>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</si>
  <si>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</si>
  <si>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</si>
  <si>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</si>
  <si>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</si>
  <si>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</si>
  <si>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</si>
  <si>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</si>
  <si>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</si>
  <si>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</si>
  <si>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</si>
  <si>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</si>
  <si>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</si>
  <si>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</si>
  <si>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</si>
  <si>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</si>
  <si>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Sarajevo-osiguranje d.d.</t>
  </si>
  <si>
    <t>Garant osiguranje d.d.</t>
  </si>
  <si>
    <t>2014.*</t>
  </si>
  <si>
    <t>2015.**</t>
  </si>
  <si>
    <t>Wiener osiguranje a.d.***</t>
  </si>
  <si>
    <t>***Jahorina osiguranje a.d. Pale je u 2014. godini promijenilo naziv u Wiener osiguranje a.d. Banja Luka.</t>
  </si>
  <si>
    <t>Osiguravajuće društvo</t>
  </si>
  <si>
    <t>*Podatci za 2014. godinu odnose se na razdoblje od 01.01.2014. do 31.12.2014. godine.</t>
  </si>
  <si>
    <t>**Podatci za 2015. godinu odnose se na razdoblje od 01.01.2015. do 31.12.2015. godine.</t>
  </si>
  <si>
    <t>Odnos između iznosa isplaćenih šteta i ukupne premije po osiguravajućim društvima</t>
  </si>
  <si>
    <t>Rangiranje osiguravajućih društava prema iznosu ukupne premije u 2015. godini</t>
  </si>
  <si>
    <t>Rangiranje osiguravajućih društava po iznosu isplaćenih šteta u 2015.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</si>
</sst>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9"/>
      <color theme="1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6" fillId="0" borderId="0"/>
    <xf numFmtId="0" fontId="17" fillId="0" borderId="0"/>
    <xf numFmtId="0" fontId="22" fillId="0" borderId="0"/>
  </cellStyleXfs>
  <cellXfs count="102">
    <xf numFmtId="0" fontId="0" fillId="0" borderId="0" xfId="0"/>
    <xf numFmtId="0" fontId="0" fillId="0" borderId="16" xfId="0" applyBorder="1" applyAlignment="1">
      <alignment wrapText="1"/>
    </xf>
    <xf numFmtId="0" fontId="2" fillId="2" borderId="4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2" fillId="3" borderId="23" xfId="0" applyFont="1" applyFill="1" applyBorder="1" applyAlignment="1">
      <alignment horizontal="center" vertical="center"/>
    </xf>
    <xf numFmtId="3" fontId="2" fillId="2" borderId="20" xfId="0" applyNumberFormat="1" applyFont="1" applyFill="1" applyBorder="1"/>
    <xf numFmtId="0" fontId="0" fillId="0" borderId="0" xfId="0" applyBorder="1"/>
    <xf numFmtId="4" fontId="6" fillId="0" borderId="0" xfId="0" applyNumberFormat="1" applyFont="1" applyBorder="1"/>
    <xf numFmtId="4" fontId="7" fillId="0" borderId="0" xfId="0" applyNumberFormat="1" applyFont="1" applyBorder="1"/>
    <xf numFmtId="4" fontId="0" fillId="0" borderId="0" xfId="0" applyNumberFormat="1" applyBorder="1"/>
    <xf numFmtId="0" fontId="8" fillId="0" borderId="0" xfId="0" applyFont="1"/>
    <xf numFmtId="3" fontId="9" fillId="0" borderId="0" xfId="0" applyNumberFormat="1" applyFont="1"/>
    <xf numFmtId="3" fontId="10" fillId="0" borderId="0" xfId="0" applyNumberFormat="1" applyFont="1" applyFill="1" applyBorder="1" applyAlignment="1">
      <alignment wrapText="1"/>
    </xf>
    <xf numFmtId="0" fontId="2" fillId="3" borderId="1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3" fontId="11" fillId="0" borderId="0" xfId="0" applyNumberFormat="1" applyFont="1"/>
    <xf numFmtId="3" fontId="12" fillId="0" borderId="0" xfId="0" applyNumberFormat="1" applyFont="1" applyBorder="1"/>
    <xf numFmtId="0" fontId="14" fillId="0" borderId="0" xfId="1" applyFont="1"/>
    <xf numFmtId="3" fontId="15" fillId="0" borderId="0" xfId="0" applyNumberFormat="1" applyFont="1" applyFill="1" applyBorder="1" applyAlignment="1">
      <alignment wrapText="1"/>
    </xf>
    <xf numFmtId="0" fontId="0" fillId="0" borderId="0" xfId="0" applyFont="1" applyBorder="1"/>
    <xf numFmtId="3" fontId="6" fillId="0" borderId="0" xfId="0" applyNumberFormat="1" applyFont="1"/>
    <xf numFmtId="3" fontId="0" fillId="0" borderId="0" xfId="0" applyNumberFormat="1"/>
    <xf numFmtId="3" fontId="2" fillId="2" borderId="31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0" fontId="2" fillId="2" borderId="33" xfId="0" applyFont="1" applyFill="1" applyBorder="1" applyAlignment="1">
      <alignment horizontal="right" vertical="center" wrapText="1"/>
    </xf>
    <xf numFmtId="3" fontId="2" fillId="2" borderId="33" xfId="0" applyNumberFormat="1" applyFont="1" applyFill="1" applyBorder="1"/>
    <xf numFmtId="2" fontId="0" fillId="0" borderId="0" xfId="0" applyNumberFormat="1"/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2" fontId="18" fillId="0" borderId="0" xfId="0" applyNumberFormat="1" applyFont="1"/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" fillId="2" borderId="2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2" xfId="0" applyFont="1" applyBorder="1" applyAlignment="1">
      <alignment horizontal="justify" wrapText="1"/>
    </xf>
    <xf numFmtId="0" fontId="20" fillId="0" borderId="17" xfId="0" applyFont="1" applyBorder="1"/>
    <xf numFmtId="0" fontId="20" fillId="0" borderId="7" xfId="0" applyFont="1" applyBorder="1"/>
    <xf numFmtId="0" fontId="20" fillId="0" borderId="14" xfId="0" applyFont="1" applyBorder="1"/>
    <xf numFmtId="0" fontId="20" fillId="0" borderId="9" xfId="0" applyFont="1" applyBorder="1" applyAlignment="1">
      <alignment horizontal="right"/>
    </xf>
    <xf numFmtId="0" fontId="20" fillId="0" borderId="9" xfId="0" applyFont="1" applyBorder="1"/>
    <xf numFmtId="0" fontId="20" fillId="0" borderId="27" xfId="0" applyFont="1" applyBorder="1" applyAlignment="1">
      <alignment horizontal="justify" wrapText="1"/>
    </xf>
    <xf numFmtId="3" fontId="20" fillId="0" borderId="17" xfId="0" applyNumberFormat="1" applyFont="1" applyBorder="1"/>
    <xf numFmtId="0" fontId="20" fillId="0" borderId="30" xfId="0" applyFont="1" applyBorder="1" applyAlignment="1">
      <alignment horizontal="justify" wrapText="1"/>
    </xf>
    <xf numFmtId="3" fontId="20" fillId="0" borderId="7" xfId="0" applyNumberFormat="1" applyFont="1" applyBorder="1"/>
    <xf numFmtId="0" fontId="20" fillId="0" borderId="28" xfId="0" applyFont="1" applyBorder="1" applyAlignment="1">
      <alignment horizontal="justify" wrapText="1"/>
    </xf>
    <xf numFmtId="3" fontId="8" fillId="0" borderId="0" xfId="0" applyNumberFormat="1" applyFont="1"/>
    <xf numFmtId="3" fontId="20" fillId="0" borderId="14" xfId="0" applyNumberFormat="1" applyFont="1" applyBorder="1"/>
    <xf numFmtId="3" fontId="20" fillId="0" borderId="9" xfId="0" applyNumberFormat="1" applyFont="1" applyBorder="1" applyAlignment="1">
      <alignment horizontal="right"/>
    </xf>
    <xf numFmtId="3" fontId="21" fillId="0" borderId="22" xfId="0" applyNumberFormat="1" applyFont="1" applyFill="1" applyBorder="1"/>
    <xf numFmtId="3" fontId="21" fillId="0" borderId="1" xfId="0" applyNumberFormat="1" applyFont="1" applyFill="1" applyBorder="1"/>
    <xf numFmtId="3" fontId="20" fillId="0" borderId="1" xfId="0" applyNumberFormat="1" applyFont="1" applyFill="1" applyBorder="1"/>
    <xf numFmtId="3" fontId="21" fillId="0" borderId="23" xfId="0" applyNumberFormat="1" applyFont="1" applyFill="1" applyBorder="1" applyAlignment="1">
      <alignment horizontal="right"/>
    </xf>
    <xf numFmtId="3" fontId="20" fillId="0" borderId="6" xfId="0" applyNumberFormat="1" applyFont="1" applyFill="1" applyBorder="1"/>
    <xf numFmtId="3" fontId="21" fillId="0" borderId="8" xfId="0" applyNumberFormat="1" applyFont="1" applyFill="1" applyBorder="1" applyAlignment="1">
      <alignment horizontal="right"/>
    </xf>
    <xf numFmtId="3" fontId="20" fillId="0" borderId="8" xfId="0" applyNumberFormat="1" applyFont="1" applyFill="1" applyBorder="1"/>
    <xf numFmtId="3" fontId="20" fillId="0" borderId="18" xfId="0" applyNumberFormat="1" applyFont="1" applyFill="1" applyBorder="1"/>
    <xf numFmtId="3" fontId="21" fillId="0" borderId="10" xfId="0" applyNumberFormat="1" applyFont="1" applyFill="1" applyBorder="1" applyAlignment="1">
      <alignment horizontal="right"/>
    </xf>
    <xf numFmtId="3" fontId="0" fillId="0" borderId="0" xfId="0" applyNumberFormat="1" applyFont="1"/>
    <xf numFmtId="3" fontId="21" fillId="0" borderId="26" xfId="0" applyNumberFormat="1" applyFont="1" applyFill="1" applyBorder="1"/>
    <xf numFmtId="3" fontId="21" fillId="0" borderId="6" xfId="0" applyNumberFormat="1" applyFont="1" applyFill="1" applyBorder="1" applyAlignment="1">
      <alignment horizontal="right"/>
    </xf>
    <xf numFmtId="3" fontId="20" fillId="0" borderId="10" xfId="0" applyNumberFormat="1" applyFont="1" applyBorder="1"/>
    <xf numFmtId="2" fontId="20" fillId="0" borderId="24" xfId="0" applyNumberFormat="1" applyFont="1" applyBorder="1" applyAlignment="1">
      <alignment horizontal="center"/>
    </xf>
    <xf numFmtId="2" fontId="20" fillId="0" borderId="37" xfId="0" applyNumberFormat="1" applyFont="1" applyBorder="1" applyAlignment="1">
      <alignment horizontal="center"/>
    </xf>
    <xf numFmtId="2" fontId="20" fillId="0" borderId="26" xfId="0" applyNumberFormat="1" applyFont="1" applyBorder="1" applyAlignment="1">
      <alignment horizontal="center"/>
    </xf>
    <xf numFmtId="2" fontId="20" fillId="0" borderId="25" xfId="0" applyNumberFormat="1" applyFont="1" applyBorder="1" applyAlignment="1">
      <alignment horizontal="center"/>
    </xf>
    <xf numFmtId="3" fontId="2" fillId="2" borderId="4" xfId="0" applyNumberFormat="1" applyFont="1" applyFill="1" applyBorder="1"/>
    <xf numFmtId="3" fontId="20" fillId="0" borderId="38" xfId="4" applyNumberFormat="1" applyFont="1" applyBorder="1" applyAlignment="1">
      <alignment horizontal="right" vertical="center"/>
    </xf>
    <xf numFmtId="3" fontId="20" fillId="0" borderId="6" xfId="4" applyNumberFormat="1" applyFont="1" applyBorder="1" applyAlignment="1">
      <alignment horizontal="right" vertical="center"/>
    </xf>
    <xf numFmtId="3" fontId="20" fillId="0" borderId="8" xfId="4" applyNumberFormat="1" applyFont="1" applyBorder="1" applyAlignment="1">
      <alignment horizontal="right" vertical="center"/>
    </xf>
    <xf numFmtId="3" fontId="20" fillId="0" borderId="9" xfId="0" applyNumberFormat="1" applyFont="1" applyBorder="1"/>
    <xf numFmtId="3" fontId="20" fillId="0" borderId="10" xfId="4" applyNumberFormat="1" applyFont="1" applyBorder="1" applyAlignment="1">
      <alignment horizontal="right" vertical="center"/>
    </xf>
    <xf numFmtId="3" fontId="20" fillId="0" borderId="8" xfId="0" applyNumberFormat="1" applyFont="1" applyBorder="1" applyAlignment="1">
      <alignment horizontal="right" wrapText="1"/>
    </xf>
    <xf numFmtId="3" fontId="1" fillId="0" borderId="8" xfId="0" applyNumberFormat="1" applyFont="1" applyBorder="1" applyAlignment="1">
      <alignment horizontal="right" wrapText="1"/>
    </xf>
    <xf numFmtId="3" fontId="20" fillId="0" borderId="8" xfId="0" applyNumberFormat="1" applyFont="1" applyBorder="1"/>
    <xf numFmtId="3" fontId="2" fillId="2" borderId="34" xfId="0" applyNumberFormat="1" applyFont="1" applyFill="1" applyBorder="1"/>
    <xf numFmtId="3" fontId="2" fillId="2" borderId="5" xfId="0" applyNumberFormat="1" applyFont="1" applyFill="1" applyBorder="1"/>
    <xf numFmtId="3" fontId="2" fillId="2" borderId="32" xfId="0" applyNumberFormat="1" applyFont="1" applyFill="1" applyBorder="1"/>
    <xf numFmtId="2" fontId="20" fillId="0" borderId="27" xfId="0" applyNumberFormat="1" applyFont="1" applyBorder="1" applyAlignment="1">
      <alignment horizontal="center"/>
    </xf>
    <xf numFmtId="2" fontId="20" fillId="0" borderId="30" xfId="0" applyNumberFormat="1" applyFont="1" applyBorder="1" applyAlignment="1">
      <alignment horizontal="center"/>
    </xf>
    <xf numFmtId="2" fontId="20" fillId="0" borderId="29" xfId="0" applyNumberFormat="1" applyFont="1" applyBorder="1" applyAlignment="1">
      <alignment horizontal="center"/>
    </xf>
    <xf numFmtId="2" fontId="20" fillId="0" borderId="2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5">
    <cellStyle name="Normal" xfId="0" builtinId="0"/>
    <cellStyle name="Normal 58" xfId="1"/>
    <cellStyle name="Normal_Pokazatelji poslovanja drustava u FBiH i RS" xfId="4"/>
    <cellStyle name="Obično 2" xfId="2"/>
    <cellStyle name="Obično 3" xfId="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9"/>
  <sheetViews>
    <sheetView showGridLines="0" tabSelected="1" showRuler="0" view="pageLayout" zoomScaleNormal="100" workbookViewId="0">
      <selection activeCell="B3" sqref="B3:F3"/>
    </sheetView>
  </sheetViews>
  <sheetFormatPr defaultRowHeight="15" x14ac:dyDescent="0.25"/>
  <cols>
    <col min="1" max="1" width="3.140625" customWidth="1"/>
    <col min="2" max="2" width="27.5703125" customWidth="1"/>
    <col min="3" max="3" width="11.7109375" customWidth="1"/>
    <col min="4" max="4" width="15.7109375" customWidth="1"/>
    <col min="5" max="5" width="11.7109375" customWidth="1"/>
    <col min="6" max="6" width="15.7109375" customWidth="1"/>
    <col min="8" max="8" width="12.7109375" customWidth="1"/>
    <col min="9" max="9" width="9.85546875" customWidth="1"/>
    <col min="10" max="10" width="11.85546875" customWidth="1"/>
    <col min="11" max="11" width="10.42578125" customWidth="1"/>
    <col min="12" max="12" width="9.85546875" customWidth="1"/>
  </cols>
  <sheetData>
    <row r="3" spans="2:12" ht="15.75" customHeight="1" x14ac:dyDescent="0.25">
      <c r="B3" s="87" t="s">
        <v>36</v>
      </c>
      <c r="C3" s="88"/>
      <c r="D3" s="88"/>
      <c r="E3" s="88"/>
      <c r="F3" s="89"/>
    </row>
    <row r="4" spans="2:12" ht="15.75" thickBot="1" x14ac:dyDescent="0.3">
      <c r="B4" s="11"/>
    </row>
    <row r="5" spans="2:12" x14ac:dyDescent="0.25">
      <c r="B5" s="90" t="s">
        <v>32</v>
      </c>
      <c r="C5" s="92" t="s">
        <v>28</v>
      </c>
      <c r="D5" s="94"/>
      <c r="E5" s="92" t="s">
        <v>29</v>
      </c>
      <c r="F5" s="93"/>
    </row>
    <row r="6" spans="2:12" ht="15.75" thickBot="1" x14ac:dyDescent="0.3">
      <c r="B6" s="91"/>
      <c r="C6" s="3" t="s">
        <v>0</v>
      </c>
      <c r="D6" s="5" t="s">
        <v>23</v>
      </c>
      <c r="E6" s="15" t="s">
        <v>0</v>
      </c>
      <c r="F6" s="14" t="s">
        <v>23</v>
      </c>
    </row>
    <row r="7" spans="2:12" x14ac:dyDescent="0.25">
      <c r="B7" s="46" t="s">
        <v>26</v>
      </c>
      <c r="C7" s="47">
        <v>1</v>
      </c>
      <c r="D7" s="54">
        <v>64518253.640000001</v>
      </c>
      <c r="E7" s="47">
        <v>1</v>
      </c>
      <c r="F7" s="73">
        <v>60322234.094999999</v>
      </c>
      <c r="H7" s="26"/>
      <c r="I7" s="63"/>
      <c r="J7" s="63"/>
      <c r="K7" s="26"/>
      <c r="L7" s="63"/>
    </row>
    <row r="8" spans="2:12" x14ac:dyDescent="0.25">
      <c r="B8" s="48" t="s">
        <v>13</v>
      </c>
      <c r="C8" s="52">
        <v>3</v>
      </c>
      <c r="D8" s="55">
        <v>48712479.68</v>
      </c>
      <c r="E8" s="49">
        <v>2</v>
      </c>
      <c r="F8" s="64">
        <v>53375714</v>
      </c>
      <c r="H8" s="26"/>
      <c r="I8" s="63"/>
      <c r="J8" s="63"/>
      <c r="K8" s="26"/>
      <c r="L8" s="63"/>
    </row>
    <row r="9" spans="2:12" x14ac:dyDescent="0.25">
      <c r="B9" s="48" t="s">
        <v>14</v>
      </c>
      <c r="C9" s="49">
        <v>2</v>
      </c>
      <c r="D9" s="55">
        <v>49598451.484999999</v>
      </c>
      <c r="E9" s="49">
        <v>3</v>
      </c>
      <c r="F9" s="64">
        <v>53195655</v>
      </c>
      <c r="H9" s="26"/>
      <c r="I9" s="63"/>
      <c r="J9" s="63"/>
      <c r="K9" s="63"/>
      <c r="L9" s="63"/>
    </row>
    <row r="10" spans="2:12" x14ac:dyDescent="0.25">
      <c r="B10" s="48" t="s">
        <v>25</v>
      </c>
      <c r="C10" s="49">
        <v>4</v>
      </c>
      <c r="D10" s="55">
        <v>45280753.380000003</v>
      </c>
      <c r="E10" s="49">
        <v>4</v>
      </c>
      <c r="F10" s="64">
        <v>46981227</v>
      </c>
      <c r="H10" s="26"/>
      <c r="I10" s="63"/>
      <c r="J10" s="63"/>
      <c r="K10" s="63"/>
      <c r="L10" s="63"/>
    </row>
    <row r="11" spans="2:12" x14ac:dyDescent="0.25">
      <c r="B11" s="48" t="s">
        <v>21</v>
      </c>
      <c r="C11" s="49">
        <v>6</v>
      </c>
      <c r="D11" s="55">
        <v>33375148.929999996</v>
      </c>
      <c r="E11" s="49">
        <v>5</v>
      </c>
      <c r="F11" s="74">
        <v>35856122.090000004</v>
      </c>
      <c r="H11" s="26"/>
      <c r="I11" s="63"/>
      <c r="J11" s="26"/>
      <c r="K11" s="63"/>
      <c r="L11" s="63"/>
    </row>
    <row r="12" spans="2:12" x14ac:dyDescent="0.25">
      <c r="B12" s="48" t="s">
        <v>15</v>
      </c>
      <c r="C12" s="52">
        <v>5</v>
      </c>
      <c r="D12" s="55">
        <v>43517545.32</v>
      </c>
      <c r="E12" s="49">
        <v>6</v>
      </c>
      <c r="F12" s="74">
        <v>43253323.469999999</v>
      </c>
      <c r="H12" s="26"/>
      <c r="I12" s="63"/>
      <c r="J12" s="63"/>
      <c r="K12" s="26"/>
      <c r="L12" s="63"/>
    </row>
    <row r="13" spans="2:12" x14ac:dyDescent="0.25">
      <c r="B13" s="48" t="s">
        <v>30</v>
      </c>
      <c r="C13" s="49">
        <v>9</v>
      </c>
      <c r="D13" s="56">
        <v>27161395.030000001</v>
      </c>
      <c r="E13" s="49">
        <v>7</v>
      </c>
      <c r="F13" s="74">
        <v>31658339.309999999</v>
      </c>
      <c r="H13" s="26"/>
      <c r="I13" s="63"/>
      <c r="J13" s="26"/>
      <c r="K13" s="63"/>
      <c r="L13" s="63"/>
    </row>
    <row r="14" spans="2:12" x14ac:dyDescent="0.25">
      <c r="B14" s="48" t="s">
        <v>17</v>
      </c>
      <c r="C14" s="49">
        <v>8</v>
      </c>
      <c r="D14" s="55">
        <v>28294715.780000001</v>
      </c>
      <c r="E14" s="49">
        <v>8</v>
      </c>
      <c r="F14" s="74">
        <v>30141703.399999999</v>
      </c>
      <c r="H14" s="26"/>
      <c r="I14" s="63"/>
      <c r="J14" s="63"/>
      <c r="K14" s="63"/>
      <c r="L14" s="63"/>
    </row>
    <row r="15" spans="2:12" x14ac:dyDescent="0.25">
      <c r="B15" s="48" t="s">
        <v>4</v>
      </c>
      <c r="C15" s="52">
        <v>7</v>
      </c>
      <c r="D15" s="55">
        <v>30043726.289999299</v>
      </c>
      <c r="E15" s="49">
        <v>9</v>
      </c>
      <c r="F15" s="74">
        <v>29662865.789999597</v>
      </c>
      <c r="H15" s="26"/>
      <c r="I15" s="63"/>
      <c r="J15" s="63"/>
      <c r="K15" s="63"/>
      <c r="L15" s="63"/>
    </row>
    <row r="16" spans="2:12" x14ac:dyDescent="0.25">
      <c r="B16" s="48" t="s">
        <v>7</v>
      </c>
      <c r="C16" s="49">
        <v>11</v>
      </c>
      <c r="D16" s="56">
        <v>19076537.479999997</v>
      </c>
      <c r="E16" s="49">
        <v>10</v>
      </c>
      <c r="F16" s="74">
        <v>23296825.649999999</v>
      </c>
      <c r="H16" s="26"/>
      <c r="I16" s="63"/>
      <c r="J16" s="63"/>
      <c r="K16" s="26"/>
      <c r="L16" s="63"/>
    </row>
    <row r="17" spans="2:12" x14ac:dyDescent="0.25">
      <c r="B17" s="48" t="s">
        <v>16</v>
      </c>
      <c r="C17" s="52">
        <v>10</v>
      </c>
      <c r="D17" s="55">
        <v>22317209.010000002</v>
      </c>
      <c r="E17" s="49">
        <v>11</v>
      </c>
      <c r="F17" s="74">
        <v>23264165.760000002</v>
      </c>
      <c r="H17" s="26"/>
      <c r="I17" s="63"/>
      <c r="J17" s="63"/>
      <c r="K17" s="63"/>
      <c r="L17" s="63"/>
    </row>
    <row r="18" spans="2:12" x14ac:dyDescent="0.25">
      <c r="B18" s="48" t="s">
        <v>18</v>
      </c>
      <c r="C18" s="52">
        <v>12</v>
      </c>
      <c r="D18" s="55">
        <v>17312318.140000001</v>
      </c>
      <c r="E18" s="49">
        <v>12</v>
      </c>
      <c r="F18" s="74">
        <v>19241774.539999999</v>
      </c>
      <c r="H18" s="26"/>
      <c r="I18" s="63"/>
      <c r="J18" s="63"/>
      <c r="K18" s="26"/>
      <c r="L18" s="63"/>
    </row>
    <row r="19" spans="2:12" x14ac:dyDescent="0.25">
      <c r="B19" s="48" t="s">
        <v>6</v>
      </c>
      <c r="C19" s="52">
        <v>13</v>
      </c>
      <c r="D19" s="56">
        <v>16700408.460000001</v>
      </c>
      <c r="E19" s="49">
        <v>13</v>
      </c>
      <c r="F19" s="74">
        <v>18749908</v>
      </c>
      <c r="H19" s="26"/>
      <c r="I19" s="26"/>
      <c r="J19" s="26"/>
      <c r="K19" s="26"/>
      <c r="L19" s="51"/>
    </row>
    <row r="20" spans="2:12" x14ac:dyDescent="0.25">
      <c r="B20" s="48" t="s">
        <v>19</v>
      </c>
      <c r="C20" s="49">
        <v>18</v>
      </c>
      <c r="D20" s="55">
        <v>12299340.580000635</v>
      </c>
      <c r="E20" s="49">
        <v>14</v>
      </c>
      <c r="F20" s="64">
        <v>16716918</v>
      </c>
    </row>
    <row r="21" spans="2:12" x14ac:dyDescent="0.25">
      <c r="B21" s="48" t="s">
        <v>8</v>
      </c>
      <c r="C21" s="49">
        <v>15</v>
      </c>
      <c r="D21" s="56">
        <v>14017231.1</v>
      </c>
      <c r="E21" s="49">
        <v>15</v>
      </c>
      <c r="F21" s="74">
        <v>15445116.939999999</v>
      </c>
      <c r="H21" s="26"/>
      <c r="I21" s="26"/>
      <c r="J21" s="26"/>
      <c r="K21" s="26"/>
      <c r="L21" s="26"/>
    </row>
    <row r="22" spans="2:12" x14ac:dyDescent="0.25">
      <c r="B22" s="48" t="s">
        <v>10</v>
      </c>
      <c r="C22" s="52">
        <v>17</v>
      </c>
      <c r="D22" s="56">
        <v>13019080.92</v>
      </c>
      <c r="E22" s="49">
        <v>16</v>
      </c>
      <c r="F22" s="74">
        <v>15262426.029999999</v>
      </c>
      <c r="J22" s="21"/>
    </row>
    <row r="23" spans="2:12" x14ac:dyDescent="0.25">
      <c r="B23" s="48" t="s">
        <v>24</v>
      </c>
      <c r="C23" s="52">
        <v>16</v>
      </c>
      <c r="D23" s="56">
        <v>14004945.76</v>
      </c>
      <c r="E23" s="49">
        <v>17</v>
      </c>
      <c r="F23" s="64">
        <v>15162815.419999998</v>
      </c>
    </row>
    <row r="24" spans="2:12" x14ac:dyDescent="0.25">
      <c r="B24" s="48" t="s">
        <v>20</v>
      </c>
      <c r="C24" s="49">
        <v>19</v>
      </c>
      <c r="D24" s="55">
        <v>11088075.970000001</v>
      </c>
      <c r="E24" s="49">
        <v>18</v>
      </c>
      <c r="F24" s="72">
        <v>12467896.4</v>
      </c>
      <c r="J24" s="21"/>
    </row>
    <row r="25" spans="2:12" x14ac:dyDescent="0.25">
      <c r="B25" s="48" t="s">
        <v>11</v>
      </c>
      <c r="C25" s="49">
        <v>20</v>
      </c>
      <c r="D25" s="56">
        <v>9710230.7400000002</v>
      </c>
      <c r="E25" s="49">
        <v>19</v>
      </c>
      <c r="F25" s="74">
        <v>9970714</v>
      </c>
    </row>
    <row r="26" spans="2:12" x14ac:dyDescent="0.25">
      <c r="B26" s="48" t="s">
        <v>9</v>
      </c>
      <c r="C26" s="52">
        <v>21</v>
      </c>
      <c r="D26" s="56">
        <v>9300476.9299999978</v>
      </c>
      <c r="E26" s="49">
        <v>20</v>
      </c>
      <c r="F26" s="64">
        <v>9829667.5999999996</v>
      </c>
      <c r="J26" s="22"/>
    </row>
    <row r="27" spans="2:12" x14ac:dyDescent="0.25">
      <c r="B27" s="48" t="s">
        <v>5</v>
      </c>
      <c r="C27" s="49">
        <v>14</v>
      </c>
      <c r="D27" s="56">
        <v>15356845.370000001</v>
      </c>
      <c r="E27" s="49">
        <v>21</v>
      </c>
      <c r="F27" s="72">
        <v>9501717.8300000001</v>
      </c>
      <c r="H27" s="26"/>
      <c r="I27" s="26"/>
      <c r="J27" s="26"/>
      <c r="K27" s="26"/>
      <c r="L27" s="51"/>
    </row>
    <row r="28" spans="2:12" x14ac:dyDescent="0.25">
      <c r="B28" s="48" t="s">
        <v>22</v>
      </c>
      <c r="C28" s="52">
        <v>22</v>
      </c>
      <c r="D28" s="56">
        <v>7544863.9000000004</v>
      </c>
      <c r="E28" s="49">
        <v>22</v>
      </c>
      <c r="F28" s="74">
        <v>8959662.7000000011</v>
      </c>
    </row>
    <row r="29" spans="2:12" x14ac:dyDescent="0.25">
      <c r="B29" s="48" t="s">
        <v>12</v>
      </c>
      <c r="C29" s="49">
        <v>23</v>
      </c>
      <c r="D29" s="56">
        <v>6514274.79</v>
      </c>
      <c r="E29" s="49">
        <v>23</v>
      </c>
      <c r="F29" s="74">
        <v>7727164.4699999997</v>
      </c>
    </row>
    <row r="30" spans="2:12" ht="15.75" thickBot="1" x14ac:dyDescent="0.3">
      <c r="B30" s="50" t="s">
        <v>27</v>
      </c>
      <c r="C30" s="53">
        <v>24</v>
      </c>
      <c r="D30" s="57">
        <v>3346557.11</v>
      </c>
      <c r="E30" s="75">
        <v>24</v>
      </c>
      <c r="F30" s="76">
        <v>5759151</v>
      </c>
    </row>
    <row r="31" spans="2:12" ht="15.75" thickBot="1" x14ac:dyDescent="0.3">
      <c r="B31" s="28" t="s">
        <v>3</v>
      </c>
      <c r="C31" s="29"/>
      <c r="D31" s="80">
        <f>SUM(D7:D30)+1</f>
        <v>562110866.79499996</v>
      </c>
      <c r="E31" s="71"/>
      <c r="F31" s="81">
        <f>SUM(F7:F30)</f>
        <v>595803108.49499965</v>
      </c>
      <c r="H31" s="21"/>
    </row>
    <row r="32" spans="2:12" x14ac:dyDescent="0.25">
      <c r="H32" s="21"/>
    </row>
    <row r="33" spans="2:7" x14ac:dyDescent="0.25">
      <c r="B33" s="18" t="s">
        <v>33</v>
      </c>
      <c r="F33" s="17"/>
    </row>
    <row r="34" spans="2:7" x14ac:dyDescent="0.25">
      <c r="B34" s="18"/>
      <c r="F34" s="16"/>
      <c r="G34" s="12"/>
    </row>
    <row r="35" spans="2:7" x14ac:dyDescent="0.25">
      <c r="B35" s="18" t="s">
        <v>34</v>
      </c>
    </row>
    <row r="37" spans="2:7" x14ac:dyDescent="0.25">
      <c r="B37" s="18" t="s">
        <v>31</v>
      </c>
    </row>
    <row r="39" spans="2:7" x14ac:dyDescent="0.25">
      <c r="C39" s="22"/>
      <c r="D39" s="22"/>
      <c r="E39" s="22"/>
      <c r="F39" s="22"/>
    </row>
  </sheetData>
  <mergeCells count="4">
    <mergeCell ref="B3:F3"/>
    <mergeCell ref="B5:B6"/>
    <mergeCell ref="E5:F5"/>
    <mergeCell ref="C5:D5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31.12.2015.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0"/>
  <sheetViews>
    <sheetView showGridLines="0" showRuler="0" view="pageLayout" zoomScaleNormal="100" workbookViewId="0">
      <selection activeCell="B3" sqref="B3:F3"/>
    </sheetView>
  </sheetViews>
  <sheetFormatPr defaultRowHeight="15" x14ac:dyDescent="0.25"/>
  <cols>
    <col min="1" max="1" width="3.140625" customWidth="1"/>
    <col min="2" max="2" width="27.5703125" customWidth="1"/>
    <col min="3" max="3" width="8.7109375" customWidth="1"/>
    <col min="4" max="4" width="19.7109375" bestFit="1" customWidth="1"/>
    <col min="5" max="5" width="8.7109375" customWidth="1"/>
    <col min="6" max="6" width="19.7109375" bestFit="1" customWidth="1"/>
    <col min="8" max="9" width="11.140625" bestFit="1" customWidth="1"/>
  </cols>
  <sheetData>
    <row r="3" spans="2:9" ht="15.75" customHeight="1" x14ac:dyDescent="0.25">
      <c r="B3" s="95" t="s">
        <v>37</v>
      </c>
      <c r="C3" s="96"/>
      <c r="D3" s="96"/>
      <c r="E3" s="96"/>
      <c r="F3" s="97"/>
    </row>
    <row r="4" spans="2:9" ht="15.75" thickBot="1" x14ac:dyDescent="0.3">
      <c r="B4" s="11"/>
    </row>
    <row r="5" spans="2:9" ht="15" customHeight="1" x14ac:dyDescent="0.25">
      <c r="B5" s="90" t="s">
        <v>32</v>
      </c>
      <c r="C5" s="92" t="s">
        <v>28</v>
      </c>
      <c r="D5" s="93"/>
      <c r="E5" s="92" t="s">
        <v>29</v>
      </c>
      <c r="F5" s="93"/>
    </row>
    <row r="6" spans="2:9" ht="15.75" thickBot="1" x14ac:dyDescent="0.3">
      <c r="B6" s="91"/>
      <c r="C6" s="15" t="s">
        <v>0</v>
      </c>
      <c r="D6" s="14" t="s">
        <v>2</v>
      </c>
      <c r="E6" s="15" t="s">
        <v>0</v>
      </c>
      <c r="F6" s="14" t="s">
        <v>2</v>
      </c>
    </row>
    <row r="7" spans="2:9" x14ac:dyDescent="0.25">
      <c r="B7" s="40" t="s">
        <v>30</v>
      </c>
      <c r="C7" s="41">
        <v>1</v>
      </c>
      <c r="D7" s="58">
        <v>32062021.440000005</v>
      </c>
      <c r="E7" s="41">
        <v>1</v>
      </c>
      <c r="F7" s="65">
        <v>37944143.079999998</v>
      </c>
      <c r="H7" s="26"/>
      <c r="I7" s="26"/>
    </row>
    <row r="8" spans="2:9" x14ac:dyDescent="0.25">
      <c r="B8" s="40" t="s">
        <v>26</v>
      </c>
      <c r="C8" s="42">
        <v>2</v>
      </c>
      <c r="D8" s="59">
        <v>30271246.489999998</v>
      </c>
      <c r="E8" s="42">
        <v>2</v>
      </c>
      <c r="F8" s="77">
        <v>28990114</v>
      </c>
      <c r="H8" s="26"/>
      <c r="I8" s="26"/>
    </row>
    <row r="9" spans="2:9" x14ac:dyDescent="0.25">
      <c r="B9" s="40" t="s">
        <v>13</v>
      </c>
      <c r="C9" s="42">
        <v>5</v>
      </c>
      <c r="D9" s="59">
        <v>20248589.879999999</v>
      </c>
      <c r="E9" s="42">
        <v>3</v>
      </c>
      <c r="F9" s="77">
        <v>20671924</v>
      </c>
      <c r="H9" s="26"/>
      <c r="I9" s="26"/>
    </row>
    <row r="10" spans="2:9" x14ac:dyDescent="0.25">
      <c r="B10" s="40" t="s">
        <v>25</v>
      </c>
      <c r="C10" s="43">
        <v>3</v>
      </c>
      <c r="D10" s="59">
        <v>22463415.329999998</v>
      </c>
      <c r="E10" s="42">
        <v>4</v>
      </c>
      <c r="F10" s="77">
        <v>19699040.389999993</v>
      </c>
      <c r="H10" s="26"/>
      <c r="I10" s="26"/>
    </row>
    <row r="11" spans="2:9" x14ac:dyDescent="0.25">
      <c r="B11" s="40" t="s">
        <v>21</v>
      </c>
      <c r="C11" s="43">
        <v>7</v>
      </c>
      <c r="D11" s="59">
        <v>19562715</v>
      </c>
      <c r="E11" s="42">
        <v>5</v>
      </c>
      <c r="F11" s="77">
        <v>19424584</v>
      </c>
      <c r="H11" s="26"/>
      <c r="I11" s="26"/>
    </row>
    <row r="12" spans="2:9" x14ac:dyDescent="0.25">
      <c r="B12" s="40" t="s">
        <v>15</v>
      </c>
      <c r="C12" s="42">
        <v>4</v>
      </c>
      <c r="D12" s="59">
        <v>20426704.260000002</v>
      </c>
      <c r="E12" s="42">
        <v>6</v>
      </c>
      <c r="F12" s="77">
        <v>19449574</v>
      </c>
      <c r="H12" s="26"/>
      <c r="I12" s="26"/>
    </row>
    <row r="13" spans="2:9" x14ac:dyDescent="0.25">
      <c r="B13" s="40" t="s">
        <v>14</v>
      </c>
      <c r="C13" s="42">
        <v>6</v>
      </c>
      <c r="D13" s="59">
        <v>19696195.600000001</v>
      </c>
      <c r="E13" s="42">
        <v>7</v>
      </c>
      <c r="F13" s="77">
        <v>16954909.48</v>
      </c>
      <c r="H13" s="26"/>
      <c r="I13" s="26"/>
    </row>
    <row r="14" spans="2:9" x14ac:dyDescent="0.25">
      <c r="B14" s="40" t="s">
        <v>17</v>
      </c>
      <c r="C14" s="42">
        <v>8</v>
      </c>
      <c r="D14" s="59">
        <v>13771510.75</v>
      </c>
      <c r="E14" s="42">
        <v>8</v>
      </c>
      <c r="F14" s="59">
        <v>14718833.870000008</v>
      </c>
      <c r="H14" s="26"/>
      <c r="I14" s="26"/>
    </row>
    <row r="15" spans="2:9" x14ac:dyDescent="0.25">
      <c r="B15" s="40" t="s">
        <v>16</v>
      </c>
      <c r="C15" s="43">
        <v>9</v>
      </c>
      <c r="D15" s="59">
        <v>9752396.5099999998</v>
      </c>
      <c r="E15" s="42">
        <v>9</v>
      </c>
      <c r="F15" s="78">
        <v>10104372</v>
      </c>
      <c r="H15" s="26"/>
      <c r="I15" s="26"/>
    </row>
    <row r="16" spans="2:9" x14ac:dyDescent="0.25">
      <c r="B16" s="40" t="s">
        <v>6</v>
      </c>
      <c r="C16" s="42">
        <v>12</v>
      </c>
      <c r="D16" s="60">
        <v>6116523.7999999998</v>
      </c>
      <c r="E16" s="42">
        <v>10</v>
      </c>
      <c r="F16" s="79">
        <v>7305509.8599999985</v>
      </c>
      <c r="H16" s="26"/>
      <c r="I16" s="26"/>
    </row>
    <row r="17" spans="2:9" x14ac:dyDescent="0.25">
      <c r="B17" s="40" t="s">
        <v>19</v>
      </c>
      <c r="C17" s="42">
        <v>10</v>
      </c>
      <c r="D17" s="59">
        <v>7200994.5099999998</v>
      </c>
      <c r="E17" s="42">
        <v>11</v>
      </c>
      <c r="F17" s="59">
        <v>6819575.9699999988</v>
      </c>
      <c r="H17" s="26"/>
      <c r="I17" s="26"/>
    </row>
    <row r="18" spans="2:9" x14ac:dyDescent="0.25">
      <c r="B18" s="40" t="s">
        <v>7</v>
      </c>
      <c r="C18" s="42">
        <v>13</v>
      </c>
      <c r="D18" s="60">
        <v>6016296.919999999</v>
      </c>
      <c r="E18" s="42">
        <v>12</v>
      </c>
      <c r="F18" s="79">
        <v>6597856.1899999995</v>
      </c>
      <c r="H18" s="26"/>
      <c r="I18" s="26"/>
    </row>
    <row r="19" spans="2:9" x14ac:dyDescent="0.25">
      <c r="B19" s="40" t="s">
        <v>18</v>
      </c>
      <c r="C19" s="42">
        <v>14</v>
      </c>
      <c r="D19" s="59">
        <v>5632797.7999999998</v>
      </c>
      <c r="E19" s="42">
        <v>13</v>
      </c>
      <c r="F19" s="77">
        <v>6172602</v>
      </c>
      <c r="H19" s="26"/>
      <c r="I19" s="63"/>
    </row>
    <row r="20" spans="2:9" x14ac:dyDescent="0.25">
      <c r="B20" s="40" t="s">
        <v>10</v>
      </c>
      <c r="C20" s="43">
        <v>17</v>
      </c>
      <c r="D20" s="60">
        <v>3981374.55</v>
      </c>
      <c r="E20" s="42">
        <v>14</v>
      </c>
      <c r="F20" s="59">
        <v>5719984.2199999997</v>
      </c>
    </row>
    <row r="21" spans="2:9" x14ac:dyDescent="0.25">
      <c r="B21" s="40" t="s">
        <v>24</v>
      </c>
      <c r="C21" s="43">
        <v>15</v>
      </c>
      <c r="D21" s="60">
        <v>5396493.7999999998</v>
      </c>
      <c r="E21" s="42">
        <v>15</v>
      </c>
      <c r="F21" s="79">
        <v>4899636</v>
      </c>
    </row>
    <row r="22" spans="2:9" x14ac:dyDescent="0.25">
      <c r="B22" s="40" t="s">
        <v>4</v>
      </c>
      <c r="C22" s="42">
        <v>20</v>
      </c>
      <c r="D22" s="59">
        <v>3555950.71</v>
      </c>
      <c r="E22" s="42">
        <v>16</v>
      </c>
      <c r="F22" s="77">
        <v>4902083</v>
      </c>
    </row>
    <row r="23" spans="2:9" x14ac:dyDescent="0.25">
      <c r="B23" s="40" t="s">
        <v>5</v>
      </c>
      <c r="C23" s="43">
        <v>11</v>
      </c>
      <c r="D23" s="60">
        <v>6510768</v>
      </c>
      <c r="E23" s="42">
        <v>17</v>
      </c>
      <c r="F23" s="79">
        <v>4531627.54</v>
      </c>
      <c r="H23" s="26"/>
      <c r="I23" s="26"/>
    </row>
    <row r="24" spans="2:9" x14ac:dyDescent="0.25">
      <c r="B24" s="40" t="s">
        <v>20</v>
      </c>
      <c r="C24" s="42">
        <v>18</v>
      </c>
      <c r="D24" s="59">
        <v>3901941.26</v>
      </c>
      <c r="E24" s="42">
        <v>18</v>
      </c>
      <c r="F24" s="77">
        <v>4399301</v>
      </c>
    </row>
    <row r="25" spans="2:9" x14ac:dyDescent="0.25">
      <c r="B25" s="40" t="s">
        <v>8</v>
      </c>
      <c r="C25" s="43">
        <v>19</v>
      </c>
      <c r="D25" s="60">
        <v>3721127.25</v>
      </c>
      <c r="E25" s="42">
        <v>19</v>
      </c>
      <c r="F25" s="59">
        <v>3527704.05</v>
      </c>
    </row>
    <row r="26" spans="2:9" x14ac:dyDescent="0.25">
      <c r="B26" s="40" t="s">
        <v>11</v>
      </c>
      <c r="C26" s="42">
        <v>21</v>
      </c>
      <c r="D26" s="60">
        <v>2609457.39</v>
      </c>
      <c r="E26" s="42">
        <v>20</v>
      </c>
      <c r="F26" s="59">
        <v>3099005.79</v>
      </c>
    </row>
    <row r="27" spans="2:9" x14ac:dyDescent="0.25">
      <c r="B27" s="40" t="s">
        <v>9</v>
      </c>
      <c r="C27" s="43">
        <v>16</v>
      </c>
      <c r="D27" s="60">
        <v>3995046.9500000011</v>
      </c>
      <c r="E27" s="42">
        <v>21</v>
      </c>
      <c r="F27" s="59">
        <v>2921175.11</v>
      </c>
    </row>
    <row r="28" spans="2:9" x14ac:dyDescent="0.25">
      <c r="B28" s="40" t="s">
        <v>22</v>
      </c>
      <c r="C28" s="42">
        <v>22</v>
      </c>
      <c r="D28" s="61">
        <v>1392323.79</v>
      </c>
      <c r="E28" s="42">
        <v>22</v>
      </c>
      <c r="F28" s="59">
        <v>1871773.96</v>
      </c>
    </row>
    <row r="29" spans="2:9" x14ac:dyDescent="0.25">
      <c r="B29" s="40" t="s">
        <v>12</v>
      </c>
      <c r="C29" s="42">
        <v>23</v>
      </c>
      <c r="D29" s="60">
        <v>1385780.22</v>
      </c>
      <c r="E29" s="42">
        <v>23</v>
      </c>
      <c r="F29" s="59">
        <v>1629904.89</v>
      </c>
    </row>
    <row r="30" spans="2:9" ht="15.75" thickBot="1" x14ac:dyDescent="0.3">
      <c r="B30" s="40" t="s">
        <v>27</v>
      </c>
      <c r="C30" s="44">
        <v>24</v>
      </c>
      <c r="D30" s="62">
        <v>86226.46</v>
      </c>
      <c r="E30" s="45">
        <v>24</v>
      </c>
      <c r="F30" s="66">
        <v>531893.63</v>
      </c>
    </row>
    <row r="31" spans="2:9" ht="15.75" thickBot="1" x14ac:dyDescent="0.3">
      <c r="B31" s="2" t="s">
        <v>3</v>
      </c>
      <c r="C31" s="6"/>
      <c r="D31" s="81">
        <f>SUM(D7:D30)-2</f>
        <v>249757896.66999999</v>
      </c>
      <c r="E31" s="23"/>
      <c r="F31" s="82">
        <f>SUM(F7:F30)+0.25</f>
        <v>252887128.27999997</v>
      </c>
      <c r="H31" s="21"/>
    </row>
    <row r="32" spans="2:9" x14ac:dyDescent="0.25">
      <c r="H32" s="21"/>
    </row>
    <row r="33" spans="2:8" ht="15" customHeight="1" x14ac:dyDescent="0.25">
      <c r="B33" s="18" t="s">
        <v>33</v>
      </c>
      <c r="C33" s="4"/>
      <c r="D33" s="4"/>
      <c r="E33" s="4"/>
      <c r="F33" s="19"/>
      <c r="H33" s="22"/>
    </row>
    <row r="34" spans="2:8" x14ac:dyDescent="0.25">
      <c r="B34" s="18"/>
      <c r="D34" s="7"/>
      <c r="E34" s="20"/>
      <c r="F34" s="19"/>
      <c r="G34" s="13"/>
    </row>
    <row r="35" spans="2:8" x14ac:dyDescent="0.25">
      <c r="B35" s="18" t="s">
        <v>34</v>
      </c>
      <c r="D35" s="9"/>
      <c r="E35" s="7"/>
      <c r="F35" s="10"/>
    </row>
    <row r="36" spans="2:8" x14ac:dyDescent="0.25">
      <c r="D36" s="9"/>
      <c r="E36" s="7"/>
      <c r="F36" s="10"/>
    </row>
    <row r="37" spans="2:8" x14ac:dyDescent="0.25">
      <c r="B37" s="18" t="s">
        <v>31</v>
      </c>
      <c r="D37" s="7"/>
      <c r="E37" s="7"/>
      <c r="F37" s="10"/>
    </row>
    <row r="38" spans="2:8" x14ac:dyDescent="0.25">
      <c r="D38" s="7"/>
      <c r="E38" s="7"/>
      <c r="F38" s="8"/>
    </row>
    <row r="39" spans="2:8" x14ac:dyDescent="0.25">
      <c r="D39" s="7"/>
      <c r="E39" s="7"/>
      <c r="F39" s="7"/>
    </row>
    <row r="40" spans="2:8" x14ac:dyDescent="0.25">
      <c r="D40" s="7"/>
      <c r="E40" s="7"/>
      <c r="F40" s="8"/>
    </row>
  </sheetData>
  <mergeCells count="4">
    <mergeCell ref="B3:F3"/>
    <mergeCell ref="B5:B6"/>
    <mergeCell ref="C5:D5"/>
    <mergeCell ref="E5:F5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31.12.2015.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8"/>
  <sheetViews>
    <sheetView showGridLines="0" showRuler="0" view="pageLayout" zoomScaleNormal="100" workbookViewId="0">
      <selection activeCell="B3" sqref="B3:D3"/>
    </sheetView>
  </sheetViews>
  <sheetFormatPr defaultRowHeight="15" x14ac:dyDescent="0.25"/>
  <cols>
    <col min="1" max="1" width="3.140625" customWidth="1"/>
    <col min="2" max="2" width="31" customWidth="1"/>
    <col min="3" max="3" width="24.85546875" customWidth="1"/>
    <col min="4" max="4" width="25.42578125" customWidth="1"/>
    <col min="5" max="5" width="9.140625" hidden="1" customWidth="1"/>
    <col min="7" max="7" width="26.42578125" bestFit="1" customWidth="1"/>
    <col min="8" max="10" width="9.140625" customWidth="1"/>
  </cols>
  <sheetData>
    <row r="3" spans="2:9" ht="15" customHeight="1" x14ac:dyDescent="0.25">
      <c r="B3" s="99" t="s">
        <v>35</v>
      </c>
      <c r="C3" s="100"/>
      <c r="D3" s="101"/>
      <c r="E3" s="1"/>
    </row>
    <row r="4" spans="2:9" ht="15.75" thickBot="1" x14ac:dyDescent="0.3">
      <c r="B4" s="11"/>
    </row>
    <row r="5" spans="2:9" x14ac:dyDescent="0.25">
      <c r="B5" s="90" t="s">
        <v>32</v>
      </c>
      <c r="C5" s="36" t="s">
        <v>28</v>
      </c>
      <c r="D5" s="37" t="s">
        <v>29</v>
      </c>
    </row>
    <row r="6" spans="2:9" ht="15.75" thickBot="1" x14ac:dyDescent="0.3">
      <c r="B6" s="98"/>
      <c r="C6" s="31" t="s">
        <v>1</v>
      </c>
      <c r="D6" s="32" t="s">
        <v>1</v>
      </c>
    </row>
    <row r="7" spans="2:9" x14ac:dyDescent="0.25">
      <c r="B7" s="34" t="s">
        <v>30</v>
      </c>
      <c r="C7" s="83">
        <v>118.042616752885</v>
      </c>
      <c r="D7" s="67">
        <f>'Isplaćene štete'!F7/Premije!F13*100</f>
        <v>119.85512792837648</v>
      </c>
      <c r="G7" s="24"/>
      <c r="H7" s="33"/>
      <c r="I7" s="30"/>
    </row>
    <row r="8" spans="2:9" x14ac:dyDescent="0.25">
      <c r="B8" s="35" t="s">
        <v>21</v>
      </c>
      <c r="C8" s="84">
        <v>58.614614847203327</v>
      </c>
      <c r="D8" s="68">
        <f>'Isplaćene štete'!F11/Premije!F11*100</f>
        <v>54.173688808967349</v>
      </c>
      <c r="G8" s="24"/>
      <c r="H8" s="33"/>
      <c r="I8" s="30"/>
    </row>
    <row r="9" spans="2:9" x14ac:dyDescent="0.25">
      <c r="B9" s="38" t="s">
        <v>15</v>
      </c>
      <c r="C9" s="85">
        <v>46.939008415560103</v>
      </c>
      <c r="D9" s="69">
        <f>'Isplaćene štete'!F12/Premije!F12*100</f>
        <v>44.966657911246976</v>
      </c>
      <c r="G9" s="24"/>
      <c r="H9" s="33"/>
      <c r="I9" s="30"/>
    </row>
    <row r="10" spans="2:9" x14ac:dyDescent="0.25">
      <c r="B10" s="35" t="s">
        <v>17</v>
      </c>
      <c r="C10" s="84">
        <v>48.671670205411054</v>
      </c>
      <c r="D10" s="68">
        <f>'Isplaćene štete'!F14/Premije!F14*100</f>
        <v>48.832123635056433</v>
      </c>
      <c r="G10" s="24"/>
      <c r="H10" s="33"/>
      <c r="I10" s="30"/>
    </row>
    <row r="11" spans="2:9" x14ac:dyDescent="0.25">
      <c r="B11" s="35" t="s">
        <v>5</v>
      </c>
      <c r="C11" s="84">
        <v>42.396519878483346</v>
      </c>
      <c r="D11" s="68">
        <f>'Isplaćene štete'!F23/Premije!F27*100</f>
        <v>47.692718528140084</v>
      </c>
      <c r="G11" s="24"/>
      <c r="H11" s="33"/>
      <c r="I11" s="30"/>
    </row>
    <row r="12" spans="2:9" x14ac:dyDescent="0.25">
      <c r="B12" s="35" t="s">
        <v>26</v>
      </c>
      <c r="C12" s="84">
        <v>46.918886953927782</v>
      </c>
      <c r="D12" s="68">
        <f>'Isplaćene štete'!F8/Premije!F7*100</f>
        <v>48.058753849110069</v>
      </c>
      <c r="G12" s="24"/>
      <c r="H12" s="33"/>
      <c r="I12" s="30"/>
    </row>
    <row r="13" spans="2:9" x14ac:dyDescent="0.25">
      <c r="B13" s="35" t="s">
        <v>16</v>
      </c>
      <c r="C13" s="84">
        <v>43.698997063790998</v>
      </c>
      <c r="D13" s="68">
        <f>'Isplaćene štete'!F15/Premije!F17*100</f>
        <v>43.433201535097723</v>
      </c>
      <c r="G13" s="24"/>
      <c r="H13" s="33"/>
      <c r="I13" s="30"/>
    </row>
    <row r="14" spans="2:9" x14ac:dyDescent="0.25">
      <c r="B14" s="35" t="s">
        <v>25</v>
      </c>
      <c r="C14" s="84">
        <v>49.609190778000247</v>
      </c>
      <c r="D14" s="68">
        <f>'Isplaćene štete'!F10/Premije!F10*100</f>
        <v>41.929599646258694</v>
      </c>
      <c r="G14" s="24"/>
      <c r="H14" s="33"/>
      <c r="I14" s="30"/>
    </row>
    <row r="15" spans="2:9" x14ac:dyDescent="0.25">
      <c r="B15" s="35" t="s">
        <v>19</v>
      </c>
      <c r="C15" s="84">
        <v>58.547809641999748</v>
      </c>
      <c r="D15" s="68">
        <f>'Isplaćene štete'!F17/Premije!F20*100</f>
        <v>40.794457267781056</v>
      </c>
      <c r="G15" s="24"/>
      <c r="H15" s="33"/>
      <c r="I15" s="30"/>
    </row>
    <row r="16" spans="2:9" x14ac:dyDescent="0.25">
      <c r="B16" s="35" t="s">
        <v>6</v>
      </c>
      <c r="C16" s="84">
        <v>36.624995218829511</v>
      </c>
      <c r="D16" s="68">
        <f>'Isplaćene štete'!F16/Premije!F19*100</f>
        <v>38.962910431347176</v>
      </c>
      <c r="G16" s="24"/>
      <c r="H16" s="33"/>
      <c r="I16" s="30"/>
    </row>
    <row r="17" spans="2:10" x14ac:dyDescent="0.25">
      <c r="B17" s="35" t="s">
        <v>13</v>
      </c>
      <c r="C17" s="84">
        <v>41.567561358026104</v>
      </c>
      <c r="D17" s="68">
        <f>'Isplaćene štete'!F9/Premije!F8*100</f>
        <v>38.729081919166461</v>
      </c>
      <c r="G17" s="24"/>
      <c r="H17" s="33"/>
      <c r="I17" s="24"/>
    </row>
    <row r="18" spans="2:10" x14ac:dyDescent="0.25">
      <c r="B18" s="35" t="s">
        <v>10</v>
      </c>
      <c r="C18" s="84">
        <v>30.581072308136477</v>
      </c>
      <c r="D18" s="68">
        <f>'Isplaćene štete'!F20/Premije!F22*100</f>
        <v>37.477555722509209</v>
      </c>
      <c r="G18" s="24"/>
      <c r="H18" s="33"/>
      <c r="I18" s="30"/>
    </row>
    <row r="19" spans="2:10" x14ac:dyDescent="0.25">
      <c r="B19" s="35" t="s">
        <v>20</v>
      </c>
      <c r="C19" s="84">
        <v>35.190426820280884</v>
      </c>
      <c r="D19" s="68">
        <f>'Isplaćene štete'!F24/Premije!F24*100</f>
        <v>35.285030119435383</v>
      </c>
      <c r="G19" s="24"/>
      <c r="H19" s="33"/>
      <c r="I19" s="30"/>
    </row>
    <row r="20" spans="2:10" x14ac:dyDescent="0.25">
      <c r="B20" s="35" t="s">
        <v>24</v>
      </c>
      <c r="C20" s="84">
        <v>38.532771868443142</v>
      </c>
      <c r="D20" s="68">
        <f>'Isplaćene štete'!F21/Premije!F23*100</f>
        <v>32.313497620879176</v>
      </c>
      <c r="G20" s="24"/>
      <c r="H20" s="33"/>
      <c r="I20" s="24"/>
    </row>
    <row r="21" spans="2:10" x14ac:dyDescent="0.25">
      <c r="B21" s="35" t="s">
        <v>18</v>
      </c>
      <c r="C21" s="84">
        <v>32.536357953043023</v>
      </c>
      <c r="D21" s="68">
        <f>'Isplaćene štete'!F19/Premije!F18*100</f>
        <v>32.079172257051091</v>
      </c>
      <c r="G21" s="24"/>
      <c r="H21" s="33"/>
      <c r="I21" s="30"/>
    </row>
    <row r="22" spans="2:10" x14ac:dyDescent="0.25">
      <c r="B22" s="35" t="s">
        <v>14</v>
      </c>
      <c r="C22" s="84">
        <v>39.71131156374247</v>
      </c>
      <c r="D22" s="68">
        <f>'Isplaćene štete'!F13/Premije!F9*100</f>
        <v>31.8727337411298</v>
      </c>
      <c r="G22" s="24"/>
      <c r="H22" s="33"/>
      <c r="I22" s="30"/>
    </row>
    <row r="23" spans="2:10" x14ac:dyDescent="0.25">
      <c r="B23" s="35" t="s">
        <v>11</v>
      </c>
      <c r="C23" s="84">
        <v>26.873278914482313</v>
      </c>
      <c r="D23" s="68">
        <f>'Isplaćene štete'!F26/Premije!F25*100</f>
        <v>31.081081956618149</v>
      </c>
      <c r="G23" s="24"/>
      <c r="H23" s="33"/>
      <c r="I23" s="30"/>
    </row>
    <row r="24" spans="2:10" x14ac:dyDescent="0.25">
      <c r="B24" s="35" t="s">
        <v>9</v>
      </c>
      <c r="C24" s="84">
        <v>42.955291218597772</v>
      </c>
      <c r="D24" s="68">
        <f>'Isplaćene štete'!F27/Premije!F26*100</f>
        <v>29.71794397198131</v>
      </c>
      <c r="G24" s="24"/>
      <c r="H24" s="33"/>
      <c r="I24" s="30"/>
    </row>
    <row r="25" spans="2:10" x14ac:dyDescent="0.25">
      <c r="B25" s="35" t="s">
        <v>7</v>
      </c>
      <c r="C25" s="84">
        <v>31.537677769393614</v>
      </c>
      <c r="D25" s="68">
        <f>'Isplaćene štete'!F18/Premije!F16*100</f>
        <v>28.320837736105904</v>
      </c>
      <c r="G25" s="24"/>
      <c r="H25" s="33"/>
      <c r="I25" s="30"/>
    </row>
    <row r="26" spans="2:10" x14ac:dyDescent="0.25">
      <c r="B26" s="35" t="s">
        <v>8</v>
      </c>
      <c r="C26" s="84">
        <v>26.54680673703097</v>
      </c>
      <c r="D26" s="68">
        <f>'Isplaćene štete'!F25/Premije!F21*100</f>
        <v>22.84025471418671</v>
      </c>
      <c r="G26" s="24"/>
      <c r="H26" s="33"/>
      <c r="I26" s="30"/>
    </row>
    <row r="27" spans="2:10" x14ac:dyDescent="0.25">
      <c r="B27" s="35" t="s">
        <v>12</v>
      </c>
      <c r="C27" s="84">
        <v>21.272977647907908</v>
      </c>
      <c r="D27" s="68">
        <f>'Isplaćene štete'!F29/Premije!F29*100</f>
        <v>21.093182322285937</v>
      </c>
      <c r="G27" s="24"/>
      <c r="H27" s="33"/>
      <c r="I27" s="30"/>
    </row>
    <row r="28" spans="2:10" x14ac:dyDescent="0.25">
      <c r="B28" s="35" t="s">
        <v>22</v>
      </c>
      <c r="C28" s="84">
        <v>18.453928506251781</v>
      </c>
      <c r="D28" s="68">
        <f>'Isplaćene štete'!F28/Premije!F28*100</f>
        <v>20.891120823108661</v>
      </c>
      <c r="G28" s="24"/>
      <c r="H28" s="33"/>
      <c r="I28" s="30"/>
    </row>
    <row r="29" spans="2:10" x14ac:dyDescent="0.25">
      <c r="B29" s="35" t="s">
        <v>4</v>
      </c>
      <c r="C29" s="84">
        <v>11.835917674378743</v>
      </c>
      <c r="D29" s="68">
        <f>'Isplaćene štete'!F22/Premije!F15*100</f>
        <v>16.525992581784411</v>
      </c>
      <c r="G29" s="24"/>
      <c r="H29" s="33"/>
      <c r="I29" s="30"/>
    </row>
    <row r="30" spans="2:10" ht="15.75" thickBot="1" x14ac:dyDescent="0.3">
      <c r="B30" s="39" t="s">
        <v>27</v>
      </c>
      <c r="C30" s="86">
        <v>2.5765721954166803</v>
      </c>
      <c r="D30" s="70">
        <f>'Isplaćene štete'!F30/Premije!F30*100</f>
        <v>9.2356257024689921</v>
      </c>
      <c r="G30" s="25"/>
      <c r="H30" s="33"/>
      <c r="I30" s="30"/>
    </row>
    <row r="32" spans="2:10" x14ac:dyDescent="0.25">
      <c r="B32" s="18" t="s">
        <v>33</v>
      </c>
      <c r="I32" s="30"/>
      <c r="J32" s="30"/>
    </row>
    <row r="33" spans="2:10" x14ac:dyDescent="0.25">
      <c r="B33" s="18"/>
      <c r="C33" s="24"/>
      <c r="D33" s="25"/>
      <c r="E33" s="26"/>
      <c r="F33" s="26"/>
      <c r="G33" s="25"/>
      <c r="I33" s="30"/>
      <c r="J33" s="30"/>
    </row>
    <row r="34" spans="2:10" x14ac:dyDescent="0.25">
      <c r="B34" s="18" t="s">
        <v>34</v>
      </c>
      <c r="C34" s="24"/>
      <c r="D34" s="25"/>
      <c r="E34" s="26"/>
      <c r="F34" s="26"/>
      <c r="G34" s="25"/>
      <c r="I34" s="30"/>
      <c r="J34" s="30"/>
    </row>
    <row r="35" spans="2:10" x14ac:dyDescent="0.25">
      <c r="C35" s="24"/>
      <c r="D35" s="25"/>
      <c r="E35" s="26"/>
      <c r="F35" s="26"/>
      <c r="G35" s="25"/>
      <c r="I35" s="30"/>
      <c r="J35" s="30"/>
    </row>
    <row r="36" spans="2:10" x14ac:dyDescent="0.25">
      <c r="B36" s="18" t="s">
        <v>31</v>
      </c>
      <c r="C36" s="24"/>
      <c r="D36" s="25"/>
      <c r="E36" s="26"/>
      <c r="F36" s="26"/>
      <c r="G36" s="25"/>
      <c r="I36" s="30"/>
      <c r="J36" s="30"/>
    </row>
    <row r="37" spans="2:10" x14ac:dyDescent="0.25">
      <c r="B37" s="26"/>
      <c r="C37" s="24"/>
      <c r="D37" s="27"/>
      <c r="E37" s="26"/>
      <c r="F37" s="26"/>
      <c r="G37" s="25"/>
      <c r="I37" s="30"/>
      <c r="J37" s="30"/>
    </row>
    <row r="38" spans="2:10" x14ac:dyDescent="0.25">
      <c r="B38" s="26"/>
      <c r="C38" s="24"/>
      <c r="D38" s="25"/>
      <c r="E38" s="26"/>
      <c r="F38" s="26"/>
      <c r="G38" s="25"/>
      <c r="I38" s="30"/>
      <c r="J38" s="30"/>
    </row>
    <row r="39" spans="2:10" x14ac:dyDescent="0.25">
      <c r="B39" s="26"/>
      <c r="C39" s="24"/>
      <c r="D39" s="25"/>
      <c r="E39" s="26"/>
      <c r="F39" s="26"/>
      <c r="G39" s="25"/>
      <c r="I39" s="30"/>
      <c r="J39" s="30"/>
    </row>
    <row r="40" spans="2:10" x14ac:dyDescent="0.25">
      <c r="B40" s="26"/>
      <c r="C40" s="24"/>
      <c r="D40" s="25"/>
      <c r="E40" s="26"/>
      <c r="F40" s="26"/>
      <c r="G40" s="25"/>
      <c r="I40" s="30"/>
      <c r="J40" s="30"/>
    </row>
    <row r="41" spans="2:10" x14ac:dyDescent="0.25">
      <c r="B41" s="26"/>
      <c r="C41" s="24"/>
      <c r="D41" s="25"/>
      <c r="E41" s="26"/>
      <c r="F41" s="26"/>
      <c r="G41" s="25"/>
      <c r="I41" s="30"/>
      <c r="J41" s="30"/>
    </row>
    <row r="42" spans="2:10" x14ac:dyDescent="0.25">
      <c r="B42" s="26"/>
      <c r="C42" s="24"/>
      <c r="D42" s="25"/>
      <c r="E42" s="26"/>
      <c r="F42" s="26"/>
      <c r="G42" s="25"/>
      <c r="I42" s="30"/>
      <c r="J42" s="30"/>
    </row>
    <row r="43" spans="2:10" x14ac:dyDescent="0.25">
      <c r="B43" s="26"/>
      <c r="C43" s="24"/>
      <c r="D43" s="25"/>
      <c r="E43" s="26"/>
      <c r="F43" s="26"/>
      <c r="G43" s="25"/>
      <c r="I43" s="30"/>
      <c r="J43" s="30"/>
    </row>
    <row r="44" spans="2:10" x14ac:dyDescent="0.25">
      <c r="B44" s="26"/>
      <c r="C44" s="24"/>
      <c r="D44" s="25"/>
      <c r="E44" s="26"/>
      <c r="F44" s="26"/>
      <c r="G44" s="25"/>
      <c r="I44" s="30"/>
      <c r="J44" s="30"/>
    </row>
    <row r="45" spans="2:10" x14ac:dyDescent="0.25">
      <c r="B45" s="26"/>
      <c r="C45" s="24"/>
      <c r="D45" s="25"/>
      <c r="E45" s="26"/>
      <c r="F45" s="26"/>
      <c r="G45" s="25"/>
      <c r="I45" s="30"/>
      <c r="J45" s="30"/>
    </row>
    <row r="46" spans="2:10" x14ac:dyDescent="0.25">
      <c r="B46" s="26"/>
      <c r="C46" s="24"/>
      <c r="D46" s="25"/>
      <c r="E46" s="26"/>
      <c r="F46" s="26"/>
      <c r="G46" s="25"/>
      <c r="I46" s="30"/>
      <c r="J46" s="30"/>
    </row>
    <row r="47" spans="2:10" x14ac:dyDescent="0.25">
      <c r="B47" s="26"/>
      <c r="C47" s="24"/>
      <c r="D47" s="25"/>
      <c r="E47" s="26"/>
      <c r="F47" s="26"/>
      <c r="G47" s="25"/>
      <c r="I47" s="30"/>
      <c r="J47" s="30"/>
    </row>
    <row r="48" spans="2:10" x14ac:dyDescent="0.25">
      <c r="B48" s="26"/>
      <c r="C48" s="24"/>
      <c r="D48" s="25"/>
      <c r="E48" s="26"/>
      <c r="F48" s="26"/>
      <c r="G48" s="25"/>
      <c r="I48" s="30"/>
      <c r="J48" s="30"/>
    </row>
    <row r="49" spans="2:10" x14ac:dyDescent="0.25">
      <c r="B49" s="26"/>
      <c r="C49" s="24"/>
      <c r="D49" s="25"/>
      <c r="E49" s="26"/>
      <c r="F49" s="26"/>
      <c r="G49" s="25"/>
      <c r="I49" s="30"/>
      <c r="J49" s="30"/>
    </row>
    <row r="50" spans="2:10" x14ac:dyDescent="0.25">
      <c r="B50" s="26"/>
      <c r="C50" s="24"/>
      <c r="D50" s="25"/>
      <c r="E50" s="26"/>
      <c r="F50" s="26"/>
      <c r="G50" s="25"/>
      <c r="I50" s="30"/>
      <c r="J50" s="30"/>
    </row>
    <row r="51" spans="2:10" x14ac:dyDescent="0.25">
      <c r="B51" s="26"/>
      <c r="C51" s="24"/>
      <c r="D51" s="25"/>
      <c r="E51" s="26"/>
      <c r="F51" s="26"/>
      <c r="G51" s="25"/>
      <c r="I51" s="30"/>
      <c r="J51" s="30"/>
    </row>
    <row r="52" spans="2:10" x14ac:dyDescent="0.25">
      <c r="B52" s="26"/>
      <c r="C52" s="24"/>
      <c r="D52" s="25"/>
      <c r="E52" s="26"/>
      <c r="F52" s="26"/>
      <c r="G52" s="25"/>
      <c r="I52" s="30"/>
      <c r="J52" s="30"/>
    </row>
    <row r="53" spans="2:10" x14ac:dyDescent="0.25">
      <c r="B53" s="26"/>
      <c r="C53" s="24"/>
      <c r="D53" s="25"/>
      <c r="E53" s="26"/>
      <c r="F53" s="26"/>
      <c r="G53" s="25"/>
      <c r="I53" s="30"/>
      <c r="J53" s="30"/>
    </row>
    <row r="54" spans="2:10" x14ac:dyDescent="0.25">
      <c r="B54" s="26"/>
      <c r="C54" s="24"/>
      <c r="D54" s="25"/>
      <c r="E54" s="26"/>
      <c r="F54" s="26"/>
      <c r="G54" s="25"/>
      <c r="I54" s="30"/>
      <c r="J54" s="30"/>
    </row>
    <row r="55" spans="2:10" x14ac:dyDescent="0.25">
      <c r="B55" s="26"/>
      <c r="C55" s="24"/>
      <c r="D55" s="25"/>
      <c r="E55" s="26"/>
      <c r="F55" s="26"/>
      <c r="G55" s="25"/>
      <c r="I55" s="30"/>
      <c r="J55" s="30"/>
    </row>
    <row r="56" spans="2:10" x14ac:dyDescent="0.25">
      <c r="B56" s="26"/>
      <c r="C56" s="24"/>
      <c r="D56" s="25"/>
      <c r="E56" s="26"/>
      <c r="F56" s="26"/>
      <c r="G56" s="25"/>
    </row>
    <row r="57" spans="2:10" x14ac:dyDescent="0.25">
      <c r="B57" s="26"/>
      <c r="C57" s="24"/>
      <c r="D57" s="25"/>
      <c r="E57" s="26"/>
      <c r="F57" s="26"/>
      <c r="G57" s="25"/>
    </row>
    <row r="58" spans="2:10" x14ac:dyDescent="0.25">
      <c r="B58" s="26"/>
    </row>
  </sheetData>
  <sortState ref="B7:G31">
    <sortCondition ref="B7"/>
  </sortState>
  <mergeCells count="2">
    <mergeCell ref="B5:B6"/>
    <mergeCell ref="B3:D3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31.12.2015.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Premije</vt:lpstr>
      <vt:lpstr>Isplaćene štete</vt:lpstr>
      <vt:lpstr>Isplaćene štete ▪ Premije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2020-02-27T10:53:57Z</dcterms:modified>
</cp:coreProperties>
</file>