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95" windowWidth="19035" windowHeight="8385"/>
  </bookViews>
  <sheets>
    <sheet name="BiH" sheetId="43" r:id="rId1"/>
  </sheets>
  <calcPr calcId="145621"/>
</workbook>
</file>

<file path=xl/calcChain.xml><?xml version="1.0" encoding="utf-8"?>
<calcChain xmlns="http://schemas.openxmlformats.org/spreadsheetml/2006/main">
  <c r="S37" i="43" l="1"/>
  <c r="T37" i="43"/>
  <c r="R28" i="43" l="1"/>
  <c r="O28" i="43"/>
  <c r="O37" i="43" s="1"/>
  <c r="R10" i="43" l="1"/>
  <c r="O10" i="43"/>
  <c r="R16" i="43" l="1"/>
  <c r="R19" i="43"/>
  <c r="R21" i="43"/>
  <c r="R22" i="43"/>
  <c r="R35" i="43"/>
  <c r="R25" i="43"/>
  <c r="R29" i="43"/>
  <c r="R32" i="43"/>
  <c r="R33" i="43"/>
  <c r="R11" i="43"/>
  <c r="R12" i="43"/>
  <c r="R13" i="43"/>
  <c r="R14" i="43"/>
  <c r="R15" i="43"/>
  <c r="R17" i="43"/>
  <c r="R18" i="43"/>
  <c r="R20" i="43"/>
  <c r="R23" i="43"/>
  <c r="R24" i="43"/>
  <c r="R26" i="43"/>
  <c r="R27" i="43"/>
  <c r="R30" i="43"/>
  <c r="R31" i="43"/>
  <c r="R34" i="43"/>
  <c r="R36" i="43"/>
  <c r="O16" i="43"/>
  <c r="O19" i="43"/>
  <c r="O21" i="43"/>
  <c r="O22" i="43"/>
  <c r="O35" i="43"/>
  <c r="O25" i="43"/>
  <c r="O29" i="43"/>
  <c r="O32" i="43"/>
  <c r="O33" i="43"/>
  <c r="O11" i="43"/>
  <c r="O12" i="43"/>
  <c r="O13" i="43"/>
  <c r="O14" i="43"/>
  <c r="O15" i="43"/>
  <c r="O17" i="43"/>
  <c r="O18" i="43"/>
  <c r="O20" i="43"/>
  <c r="O23" i="43"/>
  <c r="O24" i="43"/>
  <c r="O26" i="43"/>
  <c r="O27" i="43"/>
  <c r="O30" i="43"/>
  <c r="O31" i="43"/>
  <c r="O34" i="43"/>
  <c r="O36" i="43"/>
  <c r="R37" i="43" l="1"/>
  <c r="L37" i="43"/>
  <c r="I37" i="43"/>
  <c r="F37" i="43"/>
  <c r="C37" i="43"/>
  <c r="J19" i="43" l="1"/>
  <c r="K19" i="43" s="1"/>
  <c r="J28" i="43"/>
  <c r="K28" i="43" s="1"/>
  <c r="S19" i="43"/>
  <c r="T19" i="43" s="1"/>
  <c r="S28" i="43"/>
  <c r="T28" i="43" s="1"/>
  <c r="D19" i="43"/>
  <c r="E19" i="43" s="1"/>
  <c r="D30" i="43"/>
  <c r="E30" i="43" s="1"/>
  <c r="D28" i="43"/>
  <c r="E28" i="43" s="1"/>
  <c r="G19" i="43"/>
  <c r="H19" i="43" s="1"/>
  <c r="G28" i="43"/>
  <c r="H28" i="43" s="1"/>
  <c r="M16" i="43"/>
  <c r="N16" i="43" s="1"/>
  <c r="M28" i="43"/>
  <c r="N28" i="43" s="1"/>
  <c r="P19" i="43"/>
  <c r="Q19" i="43" s="1"/>
  <c r="P28" i="43"/>
  <c r="Q28" i="43" s="1"/>
  <c r="S36" i="43"/>
  <c r="T36" i="43" s="1"/>
  <c r="S20" i="43"/>
  <c r="T20" i="43" s="1"/>
  <c r="S14" i="43"/>
  <c r="T14" i="43" s="1"/>
  <c r="S33" i="43"/>
  <c r="T33" i="43" s="1"/>
  <c r="S10" i="43"/>
  <c r="S31" i="43"/>
  <c r="T31" i="43" s="1"/>
  <c r="S24" i="43"/>
  <c r="T24" i="43" s="1"/>
  <c r="S17" i="43"/>
  <c r="T17" i="43" s="1"/>
  <c r="S12" i="43"/>
  <c r="T12" i="43" s="1"/>
  <c r="S27" i="43"/>
  <c r="T27" i="43" s="1"/>
  <c r="S29" i="43"/>
  <c r="T29" i="43" s="1"/>
  <c r="S35" i="43"/>
  <c r="T35" i="43" s="1"/>
  <c r="S21" i="43"/>
  <c r="T21" i="43" s="1"/>
  <c r="S16" i="43"/>
  <c r="T16" i="43" s="1"/>
  <c r="T10" i="43"/>
  <c r="S34" i="43"/>
  <c r="T34" i="43" s="1"/>
  <c r="S30" i="43"/>
  <c r="T30" i="43" s="1"/>
  <c r="S26" i="43"/>
  <c r="T26" i="43" s="1"/>
  <c r="S23" i="43"/>
  <c r="T23" i="43" s="1"/>
  <c r="S18" i="43"/>
  <c r="T18" i="43" s="1"/>
  <c r="S15" i="43"/>
  <c r="T15" i="43" s="1"/>
  <c r="S13" i="43"/>
  <c r="T13" i="43" s="1"/>
  <c r="S11" i="43"/>
  <c r="T11" i="43" s="1"/>
  <c r="S32" i="43"/>
  <c r="T32" i="43" s="1"/>
  <c r="S25" i="43"/>
  <c r="T25" i="43" s="1"/>
  <c r="S22" i="43"/>
  <c r="T22" i="43" s="1"/>
  <c r="P10" i="43"/>
  <c r="P36" i="43"/>
  <c r="Q36" i="43" s="1"/>
  <c r="P31" i="43"/>
  <c r="Q31" i="43" s="1"/>
  <c r="P27" i="43"/>
  <c r="Q27" i="43" s="1"/>
  <c r="P24" i="43"/>
  <c r="Q24" i="43" s="1"/>
  <c r="P20" i="43"/>
  <c r="Q20" i="43" s="1"/>
  <c r="P17" i="43"/>
  <c r="Q17" i="43" s="1"/>
  <c r="P14" i="43"/>
  <c r="Q14" i="43" s="1"/>
  <c r="P12" i="43"/>
  <c r="Q12" i="43" s="1"/>
  <c r="P33" i="43"/>
  <c r="Q33" i="43" s="1"/>
  <c r="P29" i="43"/>
  <c r="Q29" i="43" s="1"/>
  <c r="P35" i="43"/>
  <c r="Q35" i="43" s="1"/>
  <c r="P21" i="43"/>
  <c r="Q21" i="43" s="1"/>
  <c r="P16" i="43"/>
  <c r="Q16" i="43" s="1"/>
  <c r="P34" i="43"/>
  <c r="Q34" i="43" s="1"/>
  <c r="P30" i="43"/>
  <c r="Q30" i="43" s="1"/>
  <c r="P26" i="43"/>
  <c r="Q26" i="43" s="1"/>
  <c r="P23" i="43"/>
  <c r="Q23" i="43" s="1"/>
  <c r="P18" i="43"/>
  <c r="Q18" i="43" s="1"/>
  <c r="P15" i="43"/>
  <c r="Q15" i="43" s="1"/>
  <c r="P13" i="43"/>
  <c r="Q13" i="43" s="1"/>
  <c r="P11" i="43"/>
  <c r="Q11" i="43" s="1"/>
  <c r="P32" i="43"/>
  <c r="Q32" i="43" s="1"/>
  <c r="P25" i="43"/>
  <c r="Q25" i="43" s="1"/>
  <c r="P22" i="43"/>
  <c r="Q22" i="43" s="1"/>
  <c r="M30" i="43"/>
  <c r="N30" i="43" s="1"/>
  <c r="M34" i="43"/>
  <c r="N34" i="43" s="1"/>
  <c r="M26" i="43"/>
  <c r="N26" i="43" s="1"/>
  <c r="M23" i="43"/>
  <c r="N23" i="43" s="1"/>
  <c r="M18" i="43"/>
  <c r="N18" i="43" s="1"/>
  <c r="M15" i="43"/>
  <c r="N15" i="43" s="1"/>
  <c r="M13" i="43"/>
  <c r="N13" i="43" s="1"/>
  <c r="M11" i="43"/>
  <c r="N11" i="43" s="1"/>
  <c r="M32" i="43"/>
  <c r="N32" i="43" s="1"/>
  <c r="M25" i="43"/>
  <c r="N25" i="43" s="1"/>
  <c r="M22" i="43"/>
  <c r="N22" i="43" s="1"/>
  <c r="M19" i="43"/>
  <c r="N19" i="43" s="1"/>
  <c r="M10" i="43"/>
  <c r="M36" i="43"/>
  <c r="N36" i="43" s="1"/>
  <c r="M31" i="43"/>
  <c r="N31" i="43" s="1"/>
  <c r="M27" i="43"/>
  <c r="N27" i="43" s="1"/>
  <c r="M24" i="43"/>
  <c r="N24" i="43" s="1"/>
  <c r="M20" i="43"/>
  <c r="N20" i="43" s="1"/>
  <c r="M17" i="43"/>
  <c r="N17" i="43" s="1"/>
  <c r="M14" i="43"/>
  <c r="N14" i="43" s="1"/>
  <c r="M12" i="43"/>
  <c r="N12" i="43" s="1"/>
  <c r="M33" i="43"/>
  <c r="N33" i="43" s="1"/>
  <c r="M29" i="43"/>
  <c r="N29" i="43" s="1"/>
  <c r="M35" i="43"/>
  <c r="N35" i="43" s="1"/>
  <c r="M21" i="43"/>
  <c r="N21" i="43" s="1"/>
  <c r="J10" i="43"/>
  <c r="J36" i="43"/>
  <c r="K36" i="43" s="1"/>
  <c r="J31" i="43"/>
  <c r="K31" i="43" s="1"/>
  <c r="J27" i="43"/>
  <c r="K27" i="43" s="1"/>
  <c r="J24" i="43"/>
  <c r="K24" i="43" s="1"/>
  <c r="J20" i="43"/>
  <c r="K20" i="43" s="1"/>
  <c r="J17" i="43"/>
  <c r="K17" i="43" s="1"/>
  <c r="J14" i="43"/>
  <c r="K14" i="43" s="1"/>
  <c r="J12" i="43"/>
  <c r="K12" i="43" s="1"/>
  <c r="J33" i="43"/>
  <c r="K33" i="43" s="1"/>
  <c r="J29" i="43"/>
  <c r="K29" i="43" s="1"/>
  <c r="J35" i="43"/>
  <c r="K35" i="43" s="1"/>
  <c r="J21" i="43"/>
  <c r="K21" i="43" s="1"/>
  <c r="J16" i="43"/>
  <c r="K16" i="43" s="1"/>
  <c r="J34" i="43"/>
  <c r="K34" i="43" s="1"/>
  <c r="J30" i="43"/>
  <c r="K30" i="43" s="1"/>
  <c r="J26" i="43"/>
  <c r="K26" i="43" s="1"/>
  <c r="J23" i="43"/>
  <c r="K23" i="43" s="1"/>
  <c r="J18" i="43"/>
  <c r="K18" i="43" s="1"/>
  <c r="J15" i="43"/>
  <c r="K15" i="43" s="1"/>
  <c r="J13" i="43"/>
  <c r="K13" i="43" s="1"/>
  <c r="J11" i="43"/>
  <c r="K11" i="43" s="1"/>
  <c r="J32" i="43"/>
  <c r="K32" i="43" s="1"/>
  <c r="J25" i="43"/>
  <c r="K25" i="43" s="1"/>
  <c r="J22" i="43"/>
  <c r="K22" i="43" s="1"/>
  <c r="G10" i="43"/>
  <c r="G36" i="43"/>
  <c r="H36" i="43" s="1"/>
  <c r="G31" i="43"/>
  <c r="H31" i="43" s="1"/>
  <c r="G27" i="43"/>
  <c r="H27" i="43" s="1"/>
  <c r="G24" i="43"/>
  <c r="H24" i="43" s="1"/>
  <c r="G20" i="43"/>
  <c r="H20" i="43" s="1"/>
  <c r="G17" i="43"/>
  <c r="H17" i="43" s="1"/>
  <c r="G14" i="43"/>
  <c r="H14" i="43" s="1"/>
  <c r="G12" i="43"/>
  <c r="H12" i="43" s="1"/>
  <c r="G33" i="43"/>
  <c r="H33" i="43" s="1"/>
  <c r="G29" i="43"/>
  <c r="H29" i="43" s="1"/>
  <c r="G35" i="43"/>
  <c r="H35" i="43" s="1"/>
  <c r="G21" i="43"/>
  <c r="H21" i="43" s="1"/>
  <c r="G16" i="43"/>
  <c r="H16" i="43" s="1"/>
  <c r="G34" i="43"/>
  <c r="H34" i="43" s="1"/>
  <c r="G30" i="43"/>
  <c r="H30" i="43" s="1"/>
  <c r="G26" i="43"/>
  <c r="H26" i="43" s="1"/>
  <c r="G23" i="43"/>
  <c r="H23" i="43" s="1"/>
  <c r="G18" i="43"/>
  <c r="H18" i="43" s="1"/>
  <c r="G15" i="43"/>
  <c r="H15" i="43" s="1"/>
  <c r="G13" i="43"/>
  <c r="H13" i="43" s="1"/>
  <c r="G11" i="43"/>
  <c r="H11" i="43" s="1"/>
  <c r="G32" i="43"/>
  <c r="H32" i="43" s="1"/>
  <c r="G25" i="43"/>
  <c r="H25" i="43" s="1"/>
  <c r="G22" i="43"/>
  <c r="H22" i="43" s="1"/>
  <c r="D10" i="43"/>
  <c r="D36" i="43"/>
  <c r="E36" i="43" s="1"/>
  <c r="D31" i="43"/>
  <c r="E31" i="43" s="1"/>
  <c r="D27" i="43"/>
  <c r="E27" i="43" s="1"/>
  <c r="D24" i="43"/>
  <c r="E24" i="43" s="1"/>
  <c r="D20" i="43"/>
  <c r="E20" i="43" s="1"/>
  <c r="D17" i="43"/>
  <c r="E17" i="43" s="1"/>
  <c r="D14" i="43"/>
  <c r="E14" i="43" s="1"/>
  <c r="D12" i="43"/>
  <c r="E12" i="43" s="1"/>
  <c r="D33" i="43"/>
  <c r="E33" i="43" s="1"/>
  <c r="D29" i="43"/>
  <c r="E29" i="43" s="1"/>
  <c r="D35" i="43"/>
  <c r="E35" i="43" s="1"/>
  <c r="D21" i="43"/>
  <c r="E21" i="43" s="1"/>
  <c r="D16" i="43"/>
  <c r="E16" i="43" s="1"/>
  <c r="D34" i="43"/>
  <c r="E34" i="43" s="1"/>
  <c r="D26" i="43"/>
  <c r="E26" i="43" s="1"/>
  <c r="D23" i="43"/>
  <c r="E23" i="43" s="1"/>
  <c r="D18" i="43"/>
  <c r="E18" i="43" s="1"/>
  <c r="D15" i="43"/>
  <c r="E15" i="43" s="1"/>
  <c r="D13" i="43"/>
  <c r="E13" i="43" s="1"/>
  <c r="D11" i="43"/>
  <c r="E11" i="43" s="1"/>
  <c r="D32" i="43"/>
  <c r="E32" i="43" s="1"/>
  <c r="D25" i="43"/>
  <c r="E25" i="43" s="1"/>
  <c r="D22" i="43"/>
  <c r="E22" i="43" s="1"/>
  <c r="P37" i="43" l="1"/>
  <c r="Q10" i="43"/>
  <c r="Q37" i="43" s="1"/>
  <c r="M37" i="43"/>
  <c r="N10" i="43"/>
  <c r="N37" i="43" s="1"/>
  <c r="J37" i="43"/>
  <c r="K10" i="43"/>
  <c r="K37" i="43" s="1"/>
  <c r="H10" i="43"/>
  <c r="H37" i="43" s="1"/>
  <c r="G37" i="43"/>
  <c r="D37" i="43"/>
  <c r="E10" i="43"/>
  <c r="E37" i="43" s="1"/>
</calcChain>
</file>

<file path=xl/sharedStrings.xml><?xml version="1.0" encoding="utf-8"?>
<sst xmlns="http://schemas.openxmlformats.org/spreadsheetml/2006/main" count="87" uniqueCount="68">
  <si>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</si>
  <si>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</si>
  <si>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</si>
  <si>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</si>
  <si>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</si>
  <si>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</si>
  <si>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</si>
  <si>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</si>
  <si>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</si>
  <si>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HHI</t>
  </si>
  <si>
    <t>Tržište neživotnog osiguranja</t>
  </si>
  <si>
    <t>Tržište životnog osiguranja</t>
  </si>
  <si>
    <t>Tržište neživotnog i životnog osiguranja</t>
  </si>
  <si>
    <t>Croatia osiguranje d.d.</t>
  </si>
  <si>
    <t>Euroherc osiguranje d.d.</t>
  </si>
  <si>
    <t>Grawe osiguranje a.d.</t>
  </si>
  <si>
    <t>Grawe osiguranje d.d.</t>
  </si>
  <si>
    <t>Nešković osiguranje a.d.</t>
  </si>
  <si>
    <t>Sarajevo-osiguranje d.d.</t>
  </si>
  <si>
    <t>Triglav osiguranje d.d.</t>
  </si>
  <si>
    <t>Uniqa osiguranje d.d.</t>
  </si>
  <si>
    <t>ASA osiguranje d.d.</t>
  </si>
  <si>
    <t>Atos osiguranje a.d.</t>
  </si>
  <si>
    <t>Brčko-gas osiguranje d.d.</t>
  </si>
  <si>
    <t>Camelija osiguranje d.d.</t>
  </si>
  <si>
    <t>Central osiguranje d.d.</t>
  </si>
  <si>
    <t>Drina osiguranje a.d.</t>
  </si>
  <si>
    <t>Dunav osiguranje a.d.</t>
  </si>
  <si>
    <t>Euros osiguranje a.d.</t>
  </si>
  <si>
    <t>Krajina osiguranje a.d.</t>
  </si>
  <si>
    <t>Mikrofin osiguranje a.d.</t>
  </si>
  <si>
    <t>Osiguranje Aura a.d.</t>
  </si>
  <si>
    <t>Osiguranje Garant d.d.</t>
  </si>
  <si>
    <t>SAS - Super P osiguranje a.d.</t>
  </si>
  <si>
    <t>Triglav osiguranje a.d.</t>
  </si>
  <si>
    <t>Wiener osiguranje a.d.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</si>
  <si>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</si>
  <si>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</si>
  <si>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</si>
  <si>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</si>
  <si>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</si>
  <si>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</si>
  <si>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</si>
  <si>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</si>
  <si>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</si>
  <si>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</si>
  <si>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</si>
  <si>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</si>
  <si>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</si>
  <si>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</si>
  <si>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</si>
  <si>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</si>
  <si>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</si>
  <si>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</si>
  <si>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</si>
  <si>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Tržišni udio
(%)</t>
  </si>
  <si>
    <t>Ukupno:</t>
  </si>
  <si>
    <t>HHI INDEKS ZA TRŽIŠTE OSIGURANJA BOSNE I HERCEGOVINE</t>
  </si>
  <si>
    <t>II-KV-2018</t>
  </si>
  <si>
    <t>II-KV-2019</t>
  </si>
  <si>
    <t>Premium osiguranje a.d.</t>
  </si>
  <si>
    <t>Adriatic osiguranje d.d.*</t>
  </si>
  <si>
    <t>Vienna osiguranje d.d.***</t>
  </si>
  <si>
    <t>VGT osiguranje d.d.**</t>
  </si>
  <si>
    <t>Osiguravajuće društvo</t>
  </si>
  <si>
    <t>*Od 1. siječnja 2019. godine Bosna-Sunce osiguranje d.d. je nakon akviziranja Zovko osiguranja d.d. počelo poslovati pod novim imenom Adriatic osiguranje d.d.</t>
  </si>
  <si>
    <t xml:space="preserve">**VGT osiguranje d.d. je od 4. svibnja 2018. godine pripojeno Grawe osiguranju d.d. </t>
  </si>
  <si>
    <t>***Merkur BH osiguranje d.d. od 26. listopada 2018. godine posluje pod novim nazivom Vienna osiguranje d.d.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</si>
</sst>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M_-;\-* #,##0.00\ _K_M_-;_-* &quot;-&quot;??\ _K_M_-;_-@_-"/>
    <numFmt numFmtId="164" formatCode="#,##0.00_ ;\-#,##0.00\ 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0"/>
      <color rgb="FF00000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rgb="FF000000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sz val="10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499984740745262"/>
      </left>
      <right/>
      <top/>
      <bottom/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43" fontId="6" fillId="0" borderId="0" applyFont="0" applyFill="0" applyBorder="0" applyAlignment="0" applyProtection="0"/>
    <xf numFmtId="0" fontId="1" fillId="0" borderId="0"/>
  </cellStyleXfs>
  <cellXfs count="47">
    <xf numFmtId="0" fontId="0" fillId="0" borderId="0" xfId="0"/>
    <xf numFmtId="0" fontId="0" fillId="0" borderId="0" xfId="0" applyBorder="1"/>
    <xf numFmtId="0" fontId="5" fillId="2" borderId="3" xfId="0" applyFont="1" applyFill="1" applyBorder="1" applyAlignment="1">
      <alignment vertical="center"/>
    </xf>
    <xf numFmtId="0" fontId="4" fillId="2" borderId="2" xfId="0" applyFont="1" applyFill="1" applyBorder="1"/>
    <xf numFmtId="0" fontId="9" fillId="3" borderId="5" xfId="0" applyFont="1" applyFill="1" applyBorder="1"/>
    <xf numFmtId="0" fontId="9" fillId="3" borderId="8" xfId="0" applyFont="1" applyFill="1" applyBorder="1"/>
    <xf numFmtId="0" fontId="9" fillId="3" borderId="10" xfId="0" applyFont="1" applyFill="1" applyBorder="1"/>
    <xf numFmtId="0" fontId="8" fillId="3" borderId="11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/>
    </xf>
    <xf numFmtId="0" fontId="2" fillId="0" borderId="0" xfId="0" applyFont="1"/>
    <xf numFmtId="0" fontId="5" fillId="0" borderId="0" xfId="0" applyFont="1" applyBorder="1" applyAlignment="1">
      <alignment vertical="center"/>
    </xf>
    <xf numFmtId="164" fontId="4" fillId="0" borderId="13" xfId="10" applyNumberFormat="1" applyFont="1" applyBorder="1" applyAlignment="1">
      <alignment horizontal="left" vertical="center"/>
    </xf>
    <xf numFmtId="2" fontId="4" fillId="0" borderId="0" xfId="0" applyNumberFormat="1" applyFont="1"/>
    <xf numFmtId="1" fontId="4" fillId="0" borderId="0" xfId="0" applyNumberFormat="1" applyFont="1"/>
    <xf numFmtId="1" fontId="4" fillId="0" borderId="1" xfId="0" applyNumberFormat="1" applyFont="1" applyBorder="1"/>
    <xf numFmtId="1" fontId="3" fillId="2" borderId="3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1" fontId="3" fillId="2" borderId="4" xfId="0" applyNumberFormat="1" applyFont="1" applyFill="1" applyBorder="1" applyAlignment="1">
      <alignment horizontal="right" vertical="center"/>
    </xf>
    <xf numFmtId="2" fontId="4" fillId="0" borderId="0" xfId="0" applyNumberFormat="1" applyFont="1" applyFill="1"/>
    <xf numFmtId="1" fontId="4" fillId="0" borderId="0" xfId="0" applyNumberFormat="1" applyFont="1" applyFill="1"/>
    <xf numFmtId="0" fontId="11" fillId="3" borderId="11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 wrapText="1"/>
    </xf>
    <xf numFmtId="1" fontId="5" fillId="2" borderId="3" xfId="0" applyNumberFormat="1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right" vertical="center" wrapText="1"/>
    </xf>
    <xf numFmtId="1" fontId="5" fillId="2" borderId="3" xfId="0" applyNumberFormat="1" applyFont="1" applyFill="1" applyBorder="1" applyAlignment="1">
      <alignment horizontal="right" vertical="center" wrapText="1"/>
    </xf>
    <xf numFmtId="3" fontId="5" fillId="2" borderId="3" xfId="0" applyNumberFormat="1" applyFont="1" applyFill="1" applyBorder="1" applyAlignment="1">
      <alignment horizontal="right" vertical="center" wrapText="1"/>
    </xf>
    <xf numFmtId="3" fontId="5" fillId="2" borderId="3" xfId="0" applyNumberFormat="1" applyFont="1" applyFill="1" applyBorder="1" applyAlignment="1">
      <alignment horizontal="right" vertical="center"/>
    </xf>
    <xf numFmtId="0" fontId="0" fillId="0" borderId="0" xfId="0" applyFont="1"/>
    <xf numFmtId="0" fontId="0" fillId="0" borderId="0" xfId="0" applyFont="1" applyAlignment="1">
      <alignment horizontal="right" vertical="center"/>
    </xf>
    <xf numFmtId="0" fontId="10" fillId="0" borderId="14" xfId="1" applyFont="1" applyFill="1" applyBorder="1" applyAlignment="1" applyProtection="1">
      <alignment horizontal="center" vertical="center"/>
    </xf>
    <xf numFmtId="3" fontId="4" fillId="0" borderId="0" xfId="0" applyNumberFormat="1" applyFont="1" applyBorder="1" applyAlignment="1">
      <alignment horizontal="right" vertical="center"/>
    </xf>
    <xf numFmtId="3" fontId="5" fillId="2" borderId="3" xfId="0" applyNumberFormat="1" applyFont="1" applyFill="1" applyBorder="1"/>
    <xf numFmtId="3" fontId="4" fillId="0" borderId="0" xfId="0" applyNumberFormat="1" applyFont="1" applyFill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Border="1"/>
    <xf numFmtId="3" fontId="4" fillId="0" borderId="0" xfId="0" applyNumberFormat="1" applyFont="1" applyFill="1" applyBorder="1"/>
    <xf numFmtId="3" fontId="4" fillId="0" borderId="0" xfId="0" applyNumberFormat="1" applyFont="1"/>
    <xf numFmtId="164" fontId="4" fillId="0" borderId="0" xfId="10" applyNumberFormat="1" applyFont="1" applyFill="1" applyBorder="1" applyAlignment="1">
      <alignment horizontal="left" vertical="center"/>
    </xf>
    <xf numFmtId="0" fontId="12" fillId="0" borderId="0" xfId="2" applyFont="1" applyFill="1" applyBorder="1" applyAlignment="1">
      <alignment horizontal="left" vertical="center" inden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</cellXfs>
  <cellStyles count="12">
    <cellStyle name="Comma" xfId="10" builtinId="3"/>
    <cellStyle name="Normal" xfId="0" builtinId="0"/>
    <cellStyle name="Normal 2" xfId="9"/>
    <cellStyle name="Normalno 2" xfId="1"/>
    <cellStyle name="Normalno 2 2" xfId="5"/>
    <cellStyle name="Normalno 3" xfId="6"/>
    <cellStyle name="Obično 2" xfId="2"/>
    <cellStyle name="Obično 2 2" xfId="3"/>
    <cellStyle name="Obično 3" xfId="7"/>
    <cellStyle name="Obično 4" xfId="4"/>
    <cellStyle name="Obično 4 2" xfId="8"/>
    <cellStyle name="Obično_12a Izvjestaji drustava za osiguranje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44"/>
  <sheetViews>
    <sheetView showGridLines="0" tabSelected="1" showRuler="0" view="pageLayout" zoomScale="70" zoomScaleNormal="70" zoomScalePageLayoutView="70" workbookViewId="0">
      <selection activeCell="F3" sqref="F3"/>
    </sheetView>
  </sheetViews>
  <sheetFormatPr defaultRowHeight="15" x14ac:dyDescent="0.25"/>
  <cols>
    <col min="1" max="1" width="6.28515625" customWidth="1"/>
    <col min="2" max="2" width="24.7109375" customWidth="1"/>
    <col min="3" max="3" width="17.42578125" customWidth="1"/>
    <col min="4" max="4" width="12.85546875" customWidth="1"/>
    <col min="5" max="5" width="8.85546875" customWidth="1"/>
    <col min="6" max="6" width="17.42578125" customWidth="1"/>
    <col min="7" max="7" width="14.42578125" customWidth="1"/>
    <col min="8" max="8" width="8.85546875" customWidth="1"/>
    <col min="9" max="9" width="16.28515625" customWidth="1"/>
    <col min="10" max="10" width="14" customWidth="1"/>
    <col min="11" max="11" width="8.85546875" customWidth="1"/>
    <col min="12" max="12" width="16.28515625" customWidth="1"/>
    <col min="13" max="13" width="11.7109375" customWidth="1"/>
    <col min="14" max="14" width="8.85546875" customWidth="1"/>
    <col min="15" max="15" width="18.28515625" customWidth="1"/>
    <col min="16" max="16" width="13.140625" customWidth="1"/>
    <col min="17" max="17" width="8.85546875" customWidth="1"/>
    <col min="18" max="18" width="18.28515625" customWidth="1"/>
    <col min="19" max="19" width="12.7109375" customWidth="1"/>
    <col min="20" max="20" width="8.85546875" customWidth="1"/>
  </cols>
  <sheetData>
    <row r="3" spans="1:20" x14ac:dyDescent="0.25">
      <c r="F3" s="11" t="s">
        <v>57</v>
      </c>
      <c r="G3" s="11"/>
      <c r="H3" s="11"/>
      <c r="I3" s="11"/>
    </row>
    <row r="4" spans="1:20" x14ac:dyDescent="0.25">
      <c r="F4" s="10"/>
    </row>
    <row r="5" spans="1:20" x14ac:dyDescent="0.25">
      <c r="F5" s="1"/>
      <c r="G5" s="1"/>
      <c r="H5" s="1"/>
      <c r="I5" s="1"/>
      <c r="J5" s="1"/>
      <c r="K5" s="1"/>
      <c r="L5" s="1"/>
    </row>
    <row r="6" spans="1:20" ht="15.75" thickBot="1" x14ac:dyDescent="0.3">
      <c r="F6" s="1"/>
      <c r="G6" s="1"/>
      <c r="H6" s="1"/>
      <c r="I6" s="1"/>
      <c r="J6" s="1"/>
      <c r="K6" s="1"/>
      <c r="L6" s="1"/>
    </row>
    <row r="7" spans="1:20" x14ac:dyDescent="0.25">
      <c r="A7" s="4"/>
      <c r="B7" s="40" t="s">
        <v>64</v>
      </c>
      <c r="C7" s="44" t="s">
        <v>10</v>
      </c>
      <c r="D7" s="44"/>
      <c r="E7" s="44"/>
      <c r="F7" s="44"/>
      <c r="G7" s="44"/>
      <c r="H7" s="44"/>
      <c r="I7" s="44" t="s">
        <v>11</v>
      </c>
      <c r="J7" s="44"/>
      <c r="K7" s="44"/>
      <c r="L7" s="44"/>
      <c r="M7" s="44"/>
      <c r="N7" s="44"/>
      <c r="O7" s="44" t="s">
        <v>12</v>
      </c>
      <c r="P7" s="44"/>
      <c r="Q7" s="44"/>
      <c r="R7" s="44"/>
      <c r="S7" s="44"/>
      <c r="T7" s="45"/>
    </row>
    <row r="8" spans="1:20" ht="15.75" customHeight="1" x14ac:dyDescent="0.25">
      <c r="A8" s="5"/>
      <c r="B8" s="41"/>
      <c r="C8" s="43" t="s">
        <v>58</v>
      </c>
      <c r="D8" s="43"/>
      <c r="E8" s="43"/>
      <c r="F8" s="43" t="s">
        <v>59</v>
      </c>
      <c r="G8" s="43"/>
      <c r="H8" s="43"/>
      <c r="I8" s="43" t="s">
        <v>58</v>
      </c>
      <c r="J8" s="43"/>
      <c r="K8" s="43"/>
      <c r="L8" s="43" t="s">
        <v>59</v>
      </c>
      <c r="M8" s="43"/>
      <c r="N8" s="43"/>
      <c r="O8" s="43" t="s">
        <v>58</v>
      </c>
      <c r="P8" s="43"/>
      <c r="Q8" s="43"/>
      <c r="R8" s="43" t="s">
        <v>59</v>
      </c>
      <c r="S8" s="43"/>
      <c r="T8" s="46"/>
    </row>
    <row r="9" spans="1:20" ht="30.75" customHeight="1" thickBot="1" x14ac:dyDescent="0.3">
      <c r="A9" s="6"/>
      <c r="B9" s="42"/>
      <c r="C9" s="21" t="s">
        <v>0</v>
      </c>
      <c r="D9" s="22" t="s">
        <v>55</v>
      </c>
      <c r="E9" s="21" t="s">
        <v>9</v>
      </c>
      <c r="F9" s="21" t="s">
        <v>0</v>
      </c>
      <c r="G9" s="22" t="s">
        <v>55</v>
      </c>
      <c r="H9" s="21" t="s">
        <v>9</v>
      </c>
      <c r="I9" s="21" t="s">
        <v>0</v>
      </c>
      <c r="J9" s="22" t="s">
        <v>55</v>
      </c>
      <c r="K9" s="21" t="s">
        <v>9</v>
      </c>
      <c r="L9" s="21" t="s">
        <v>0</v>
      </c>
      <c r="M9" s="22" t="s">
        <v>55</v>
      </c>
      <c r="N9" s="21" t="s">
        <v>9</v>
      </c>
      <c r="O9" s="21" t="s">
        <v>0</v>
      </c>
      <c r="P9" s="8" t="s">
        <v>55</v>
      </c>
      <c r="Q9" s="7" t="s">
        <v>9</v>
      </c>
      <c r="R9" s="7" t="s">
        <v>0</v>
      </c>
      <c r="S9" s="8" t="s">
        <v>55</v>
      </c>
      <c r="T9" s="9" t="s">
        <v>9</v>
      </c>
    </row>
    <row r="10" spans="1:20" x14ac:dyDescent="0.25">
      <c r="A10" s="30" t="s">
        <v>1</v>
      </c>
      <c r="B10" s="12" t="s">
        <v>61</v>
      </c>
      <c r="C10" s="31">
        <v>30226268.430000003</v>
      </c>
      <c r="D10" s="19">
        <f t="shared" ref="D10:D36" si="0">C10/$C$37*100</f>
        <v>10.454533167057068</v>
      </c>
      <c r="E10" s="20">
        <f t="shared" ref="E10:E36" si="1">D10^2</f>
        <v>109.29726374109629</v>
      </c>
      <c r="F10" s="33">
        <v>31720480</v>
      </c>
      <c r="G10" s="19">
        <f t="shared" ref="G10:G36" si="2">F10/$F$37*100</f>
        <v>10.365731423551379</v>
      </c>
      <c r="H10" s="15">
        <f t="shared" ref="H10:H36" si="3">G10^2</f>
        <v>107.44838794520049</v>
      </c>
      <c r="I10" s="35">
        <v>2461601.69</v>
      </c>
      <c r="J10" s="13">
        <f t="shared" ref="J10:J36" si="4">I10/$I$37*100</f>
        <v>3.5276788220830588</v>
      </c>
      <c r="K10" s="14">
        <f t="shared" ref="K10:K36" si="5">J10^2</f>
        <v>12.444517871773318</v>
      </c>
      <c r="L10" s="37">
        <v>2196539</v>
      </c>
      <c r="M10" s="13">
        <f t="shared" ref="M10:M36" si="6">L10/$L$37*100</f>
        <v>2.86133301517282</v>
      </c>
      <c r="N10" s="15">
        <f t="shared" ref="N10:N36" si="7">M10^2</f>
        <v>8.1872266237179812</v>
      </c>
      <c r="O10" s="35">
        <f t="shared" ref="O10:O36" si="8">C10+I10</f>
        <v>32687870.120000005</v>
      </c>
      <c r="P10" s="13">
        <f t="shared" ref="P10:P36" si="9">O10/$O$37*100</f>
        <v>9.10777270176043</v>
      </c>
      <c r="Q10" s="14">
        <f t="shared" ref="Q10:Q36" si="10">P10^2</f>
        <v>82.951523586932481</v>
      </c>
      <c r="R10" s="37">
        <f t="shared" ref="R10:R36" si="11">F10+L10</f>
        <v>33917019</v>
      </c>
      <c r="S10" s="13">
        <f t="shared" ref="S10:S36" si="12">R10/$R$37*100</f>
        <v>8.8607261102475494</v>
      </c>
      <c r="T10" s="15">
        <f t="shared" ref="T10:T36" si="13">S10^2</f>
        <v>78.51246720082267</v>
      </c>
    </row>
    <row r="11" spans="1:20" x14ac:dyDescent="0.25">
      <c r="A11" s="30" t="s">
        <v>2</v>
      </c>
      <c r="B11" s="12" t="s">
        <v>21</v>
      </c>
      <c r="C11" s="31">
        <v>4421647.16</v>
      </c>
      <c r="D11" s="13">
        <f t="shared" si="0"/>
        <v>1.529340513675961</v>
      </c>
      <c r="E11" s="14">
        <f t="shared" si="1"/>
        <v>2.3388824067706522</v>
      </c>
      <c r="F11" s="34">
        <v>16453244</v>
      </c>
      <c r="G11" s="13">
        <f t="shared" si="2"/>
        <v>5.3766496708170308</v>
      </c>
      <c r="H11" s="15">
        <f t="shared" si="3"/>
        <v>28.908361682696885</v>
      </c>
      <c r="I11" s="36">
        <v>0</v>
      </c>
      <c r="J11" s="13">
        <f t="shared" si="4"/>
        <v>0</v>
      </c>
      <c r="K11" s="14">
        <f t="shared" si="5"/>
        <v>0</v>
      </c>
      <c r="L11" s="36">
        <v>0</v>
      </c>
      <c r="M11" s="13">
        <f t="shared" si="6"/>
        <v>0</v>
      </c>
      <c r="N11" s="15">
        <f t="shared" si="7"/>
        <v>0</v>
      </c>
      <c r="O11" s="35">
        <f t="shared" si="8"/>
        <v>4421647.16</v>
      </c>
      <c r="P11" s="13">
        <f t="shared" si="9"/>
        <v>1.2319969809236542</v>
      </c>
      <c r="Q11" s="14">
        <f t="shared" si="10"/>
        <v>1.5178165610049987</v>
      </c>
      <c r="R11" s="37">
        <f t="shared" si="11"/>
        <v>16453244</v>
      </c>
      <c r="S11" s="13">
        <f t="shared" si="12"/>
        <v>4.298363860015936</v>
      </c>
      <c r="T11" s="15">
        <f t="shared" si="13"/>
        <v>18.475931873091096</v>
      </c>
    </row>
    <row r="12" spans="1:20" x14ac:dyDescent="0.25">
      <c r="A12" s="30" t="s">
        <v>3</v>
      </c>
      <c r="B12" s="12" t="s">
        <v>22</v>
      </c>
      <c r="C12" s="31">
        <v>4240.2700000000004</v>
      </c>
      <c r="D12" s="13">
        <f t="shared" si="0"/>
        <v>1.466606553003376E-3</v>
      </c>
      <c r="E12" s="14">
        <f t="shared" si="1"/>
        <v>2.1509347813124445E-6</v>
      </c>
      <c r="F12" s="34">
        <v>8296822</v>
      </c>
      <c r="G12" s="13">
        <f t="shared" si="2"/>
        <v>2.7112650414184274</v>
      </c>
      <c r="H12" s="15">
        <f t="shared" si="3"/>
        <v>7.3509581248176668</v>
      </c>
      <c r="I12" s="36">
        <v>7907010.0700000003</v>
      </c>
      <c r="J12" s="13">
        <f t="shared" si="4"/>
        <v>11.331399423087202</v>
      </c>
      <c r="K12" s="14">
        <f t="shared" si="5"/>
        <v>128.40061288554097</v>
      </c>
      <c r="L12" s="36">
        <v>0</v>
      </c>
      <c r="M12" s="13">
        <f t="shared" si="6"/>
        <v>0</v>
      </c>
      <c r="N12" s="15">
        <f t="shared" si="7"/>
        <v>0</v>
      </c>
      <c r="O12" s="35">
        <f t="shared" si="8"/>
        <v>7911250.3399999999</v>
      </c>
      <c r="P12" s="13">
        <f t="shared" si="9"/>
        <v>2.2042999320215393</v>
      </c>
      <c r="Q12" s="14">
        <f t="shared" si="10"/>
        <v>4.8589381903101625</v>
      </c>
      <c r="R12" s="37">
        <f t="shared" si="11"/>
        <v>8296822</v>
      </c>
      <c r="S12" s="13">
        <f t="shared" si="12"/>
        <v>2.1675214831667931</v>
      </c>
      <c r="T12" s="15">
        <f t="shared" si="13"/>
        <v>4.6981493799895739</v>
      </c>
    </row>
    <row r="13" spans="1:20" x14ac:dyDescent="0.25">
      <c r="A13" s="30" t="s">
        <v>4</v>
      </c>
      <c r="B13" s="12" t="s">
        <v>23</v>
      </c>
      <c r="C13" s="31">
        <v>12615708.16</v>
      </c>
      <c r="D13" s="13">
        <f t="shared" si="0"/>
        <v>4.3634674816071062</v>
      </c>
      <c r="E13" s="14">
        <f t="shared" si="1"/>
        <v>19.039848463042663</v>
      </c>
      <c r="F13" s="34">
        <v>8438781</v>
      </c>
      <c r="G13" s="13">
        <f t="shared" si="2"/>
        <v>2.7576549090104669</v>
      </c>
      <c r="H13" s="15">
        <f t="shared" si="3"/>
        <v>7.6046605971895271</v>
      </c>
      <c r="I13" s="36">
        <v>12825355.049999949</v>
      </c>
      <c r="J13" s="13">
        <f t="shared" si="4"/>
        <v>18.37979457821254</v>
      </c>
      <c r="K13" s="14">
        <f t="shared" si="5"/>
        <v>337.81684873729108</v>
      </c>
      <c r="L13" s="36">
        <v>0</v>
      </c>
      <c r="M13" s="13">
        <f t="shared" si="6"/>
        <v>0</v>
      </c>
      <c r="N13" s="15">
        <f t="shared" si="7"/>
        <v>0</v>
      </c>
      <c r="O13" s="35">
        <f t="shared" si="8"/>
        <v>25441063.209999949</v>
      </c>
      <c r="P13" s="13">
        <f t="shared" si="9"/>
        <v>7.0886056557728105</v>
      </c>
      <c r="Q13" s="14">
        <f t="shared" si="10"/>
        <v>50.248330143054275</v>
      </c>
      <c r="R13" s="37">
        <f t="shared" si="11"/>
        <v>8438781</v>
      </c>
      <c r="S13" s="13">
        <f t="shared" si="12"/>
        <v>2.2046078738629986</v>
      </c>
      <c r="T13" s="15">
        <f t="shared" si="13"/>
        <v>4.8602958774987313</v>
      </c>
    </row>
    <row r="14" spans="1:20" x14ac:dyDescent="0.25">
      <c r="A14" s="30" t="s">
        <v>5</v>
      </c>
      <c r="B14" s="12" t="s">
        <v>24</v>
      </c>
      <c r="C14" s="31">
        <v>1089989.82</v>
      </c>
      <c r="D14" s="13">
        <f t="shared" si="0"/>
        <v>0.37700104302767756</v>
      </c>
      <c r="E14" s="14">
        <f t="shared" si="1"/>
        <v>0.1421297864439568</v>
      </c>
      <c r="F14" s="34">
        <v>4711540</v>
      </c>
      <c r="G14" s="13">
        <f t="shared" si="2"/>
        <v>1.5396538208538857</v>
      </c>
      <c r="H14" s="15">
        <f t="shared" si="3"/>
        <v>2.3705338880699691</v>
      </c>
      <c r="I14" s="36">
        <v>0</v>
      </c>
      <c r="J14" s="13">
        <f t="shared" si="4"/>
        <v>0</v>
      </c>
      <c r="K14" s="14">
        <f t="shared" si="5"/>
        <v>0</v>
      </c>
      <c r="L14" s="36">
        <v>0</v>
      </c>
      <c r="M14" s="13">
        <f t="shared" si="6"/>
        <v>0</v>
      </c>
      <c r="N14" s="15">
        <f t="shared" si="7"/>
        <v>0</v>
      </c>
      <c r="O14" s="35">
        <f t="shared" si="8"/>
        <v>1089989.82</v>
      </c>
      <c r="P14" s="13">
        <f t="shared" si="9"/>
        <v>0.30370224463534928</v>
      </c>
      <c r="Q14" s="14">
        <f t="shared" si="10"/>
        <v>9.2235053396549541E-2</v>
      </c>
      <c r="R14" s="37">
        <f t="shared" si="11"/>
        <v>4711540</v>
      </c>
      <c r="S14" s="13">
        <f t="shared" si="12"/>
        <v>1.2308766138166722</v>
      </c>
      <c r="T14" s="15">
        <f t="shared" si="13"/>
        <v>1.5150572384407972</v>
      </c>
    </row>
    <row r="15" spans="1:20" x14ac:dyDescent="0.25">
      <c r="A15" s="30" t="s">
        <v>6</v>
      </c>
      <c r="B15" s="12" t="s">
        <v>25</v>
      </c>
      <c r="C15" s="31">
        <v>305405</v>
      </c>
      <c r="D15" s="13">
        <f t="shared" si="0"/>
        <v>0.10563218246007827</v>
      </c>
      <c r="E15" s="14">
        <f t="shared" si="1"/>
        <v>1.1158157971279267E-2</v>
      </c>
      <c r="F15" s="34">
        <v>18249837</v>
      </c>
      <c r="G15" s="13">
        <f t="shared" si="2"/>
        <v>5.9637467297339333</v>
      </c>
      <c r="H15" s="15">
        <f t="shared" si="3"/>
        <v>35.566275056412181</v>
      </c>
      <c r="I15" s="36">
        <v>13818360</v>
      </c>
      <c r="J15" s="13">
        <f t="shared" si="4"/>
        <v>19.802852803501143</v>
      </c>
      <c r="K15" s="14">
        <f t="shared" si="5"/>
        <v>392.15297915713307</v>
      </c>
      <c r="L15" s="36">
        <v>0</v>
      </c>
      <c r="M15" s="13">
        <f t="shared" si="6"/>
        <v>0</v>
      </c>
      <c r="N15" s="15">
        <f t="shared" si="7"/>
        <v>0</v>
      </c>
      <c r="O15" s="35">
        <f t="shared" si="8"/>
        <v>14123765</v>
      </c>
      <c r="P15" s="13">
        <f t="shared" si="9"/>
        <v>3.9352836645778799</v>
      </c>
      <c r="Q15" s="14">
        <f t="shared" si="10"/>
        <v>15.486457520693508</v>
      </c>
      <c r="R15" s="37">
        <f t="shared" si="11"/>
        <v>18249837</v>
      </c>
      <c r="S15" s="13">
        <f t="shared" si="12"/>
        <v>4.7677187436095672</v>
      </c>
      <c r="T15" s="15">
        <f t="shared" si="13"/>
        <v>22.73114201816599</v>
      </c>
    </row>
    <row r="16" spans="1:20" x14ac:dyDescent="0.25">
      <c r="A16" s="30" t="s">
        <v>7</v>
      </c>
      <c r="B16" s="12" t="s">
        <v>13</v>
      </c>
      <c r="C16" s="31">
        <v>13882984.789999872</v>
      </c>
      <c r="D16" s="19">
        <f t="shared" si="0"/>
        <v>4.801787732446285</v>
      </c>
      <c r="E16" s="20">
        <f t="shared" si="1"/>
        <v>23.057165427471634</v>
      </c>
      <c r="F16" s="33">
        <v>23468481</v>
      </c>
      <c r="G16" s="19">
        <f t="shared" si="2"/>
        <v>7.6691138017053486</v>
      </c>
      <c r="H16" s="15">
        <f t="shared" si="3"/>
        <v>58.815306503507465</v>
      </c>
      <c r="I16" s="35">
        <v>0</v>
      </c>
      <c r="J16" s="13">
        <f t="shared" si="4"/>
        <v>0</v>
      </c>
      <c r="K16" s="14">
        <f t="shared" si="5"/>
        <v>0</v>
      </c>
      <c r="L16" s="37">
        <v>4369972</v>
      </c>
      <c r="M16" s="13">
        <f t="shared" si="6"/>
        <v>5.6925668786125803</v>
      </c>
      <c r="N16" s="15">
        <f t="shared" si="7"/>
        <v>32.405317667476972</v>
      </c>
      <c r="O16" s="35">
        <f t="shared" si="8"/>
        <v>13882984.789999872</v>
      </c>
      <c r="P16" s="13">
        <f t="shared" si="9"/>
        <v>3.8681954322852063</v>
      </c>
      <c r="Q16" s="14">
        <f t="shared" si="10"/>
        <v>14.962935902352134</v>
      </c>
      <c r="R16" s="37">
        <f t="shared" si="11"/>
        <v>27838453</v>
      </c>
      <c r="S16" s="13">
        <f t="shared" si="12"/>
        <v>7.2727177870790829</v>
      </c>
      <c r="T16" s="15">
        <f t="shared" si="13"/>
        <v>52.89242401049647</v>
      </c>
    </row>
    <row r="17" spans="1:20" x14ac:dyDescent="0.25">
      <c r="A17" s="30" t="s">
        <v>8</v>
      </c>
      <c r="B17" s="12" t="s">
        <v>26</v>
      </c>
      <c r="C17" s="31">
        <v>5214855.6899999995</v>
      </c>
      <c r="D17" s="13">
        <f t="shared" si="0"/>
        <v>1.8036921063802402</v>
      </c>
      <c r="E17" s="14">
        <f t="shared" si="1"/>
        <v>3.2533052146183881</v>
      </c>
      <c r="F17" s="34">
        <v>12058470</v>
      </c>
      <c r="G17" s="13">
        <f t="shared" si="2"/>
        <v>3.9405097715719184</v>
      </c>
      <c r="H17" s="15">
        <f t="shared" si="3"/>
        <v>15.527617259853772</v>
      </c>
      <c r="I17" s="36">
        <v>0</v>
      </c>
      <c r="J17" s="13">
        <f t="shared" si="4"/>
        <v>0</v>
      </c>
      <c r="K17" s="14">
        <f t="shared" si="5"/>
        <v>0</v>
      </c>
      <c r="L17" s="36">
        <v>0</v>
      </c>
      <c r="M17" s="13">
        <f t="shared" si="6"/>
        <v>0</v>
      </c>
      <c r="N17" s="15">
        <f t="shared" si="7"/>
        <v>0</v>
      </c>
      <c r="O17" s="35">
        <f t="shared" si="8"/>
        <v>5214855.6899999995</v>
      </c>
      <c r="P17" s="13">
        <f t="shared" si="9"/>
        <v>1.4530074955217682</v>
      </c>
      <c r="Q17" s="14">
        <f t="shared" si="10"/>
        <v>2.1112307820424414</v>
      </c>
      <c r="R17" s="37">
        <f t="shared" si="11"/>
        <v>12058470</v>
      </c>
      <c r="S17" s="13">
        <f t="shared" si="12"/>
        <v>3.1502414754857071</v>
      </c>
      <c r="T17" s="15">
        <f t="shared" si="13"/>
        <v>9.9240213538703657</v>
      </c>
    </row>
    <row r="18" spans="1:20" x14ac:dyDescent="0.25">
      <c r="A18" s="30" t="s">
        <v>36</v>
      </c>
      <c r="B18" s="12" t="s">
        <v>27</v>
      </c>
      <c r="C18" s="31">
        <v>7857536.0800000001</v>
      </c>
      <c r="D18" s="13">
        <f t="shared" si="0"/>
        <v>2.7177311598998317</v>
      </c>
      <c r="E18" s="14">
        <f t="shared" si="1"/>
        <v>7.3860626574904851</v>
      </c>
      <c r="F18" s="34">
        <v>11961445</v>
      </c>
      <c r="G18" s="13">
        <f t="shared" si="2"/>
        <v>3.9088035965275916</v>
      </c>
      <c r="H18" s="15">
        <f t="shared" si="3"/>
        <v>15.278745556227035</v>
      </c>
      <c r="I18" s="36">
        <v>0</v>
      </c>
      <c r="J18" s="13">
        <f t="shared" si="4"/>
        <v>0</v>
      </c>
      <c r="K18" s="14">
        <f t="shared" si="5"/>
        <v>0</v>
      </c>
      <c r="L18" s="36">
        <v>339667</v>
      </c>
      <c r="M18" s="13">
        <f t="shared" si="6"/>
        <v>0.442468993841997</v>
      </c>
      <c r="N18" s="15">
        <f t="shared" si="7"/>
        <v>0.19577881051154919</v>
      </c>
      <c r="O18" s="35">
        <f t="shared" si="8"/>
        <v>7857536.0800000001</v>
      </c>
      <c r="P18" s="13">
        <f t="shared" si="9"/>
        <v>2.1893336075370349</v>
      </c>
      <c r="Q18" s="14">
        <f t="shared" si="10"/>
        <v>4.7931816450911278</v>
      </c>
      <c r="R18" s="37">
        <f t="shared" si="11"/>
        <v>12301112</v>
      </c>
      <c r="S18" s="13">
        <f t="shared" si="12"/>
        <v>3.2136310176162435</v>
      </c>
      <c r="T18" s="15">
        <f t="shared" si="13"/>
        <v>10.327424317385212</v>
      </c>
    </row>
    <row r="19" spans="1:20" x14ac:dyDescent="0.25">
      <c r="A19" s="30" t="s">
        <v>37</v>
      </c>
      <c r="B19" s="12" t="s">
        <v>14</v>
      </c>
      <c r="C19" s="31">
        <v>11293496.900000002</v>
      </c>
      <c r="D19" s="19">
        <f t="shared" si="0"/>
        <v>3.9061466745899001</v>
      </c>
      <c r="E19" s="20">
        <f t="shared" si="1"/>
        <v>15.257981843409734</v>
      </c>
      <c r="F19" s="33">
        <v>31220112</v>
      </c>
      <c r="G19" s="19">
        <f t="shared" si="2"/>
        <v>10.202219386503405</v>
      </c>
      <c r="H19" s="15">
        <f t="shared" si="3"/>
        <v>104.0852804103459</v>
      </c>
      <c r="I19" s="35">
        <v>0</v>
      </c>
      <c r="J19" s="13">
        <f t="shared" si="4"/>
        <v>0</v>
      </c>
      <c r="K19" s="14">
        <f t="shared" si="5"/>
        <v>0</v>
      </c>
      <c r="L19" s="37">
        <v>0</v>
      </c>
      <c r="M19" s="13">
        <f t="shared" si="6"/>
        <v>0</v>
      </c>
      <c r="N19" s="15">
        <f t="shared" si="7"/>
        <v>0</v>
      </c>
      <c r="O19" s="35">
        <f t="shared" si="8"/>
        <v>11293496.900000002</v>
      </c>
      <c r="P19" s="13">
        <f t="shared" si="9"/>
        <v>3.1466902675406265</v>
      </c>
      <c r="Q19" s="14">
        <f t="shared" si="10"/>
        <v>9.9016596398349002</v>
      </c>
      <c r="R19" s="37">
        <f t="shared" si="11"/>
        <v>31220112</v>
      </c>
      <c r="S19" s="13">
        <f t="shared" si="12"/>
        <v>8.1561667186391844</v>
      </c>
      <c r="T19" s="15">
        <f t="shared" si="13"/>
        <v>66.523055542237486</v>
      </c>
    </row>
    <row r="20" spans="1:20" x14ac:dyDescent="0.25">
      <c r="A20" s="30" t="s">
        <v>38</v>
      </c>
      <c r="B20" s="12" t="s">
        <v>28</v>
      </c>
      <c r="C20" s="31">
        <v>8405139.2100000009</v>
      </c>
      <c r="D20" s="13">
        <f t="shared" si="0"/>
        <v>2.9071338014540631</v>
      </c>
      <c r="E20" s="14">
        <f t="shared" si="1"/>
        <v>8.4514269395567521</v>
      </c>
      <c r="F20" s="34">
        <v>4551106</v>
      </c>
      <c r="G20" s="13">
        <f t="shared" si="2"/>
        <v>1.4872266269650782</v>
      </c>
      <c r="H20" s="15">
        <f t="shared" si="3"/>
        <v>2.2118430399539242</v>
      </c>
      <c r="I20" s="36">
        <v>0</v>
      </c>
      <c r="J20" s="13">
        <f t="shared" si="4"/>
        <v>0</v>
      </c>
      <c r="K20" s="14">
        <f t="shared" si="5"/>
        <v>0</v>
      </c>
      <c r="L20" s="36">
        <v>0</v>
      </c>
      <c r="M20" s="13">
        <f t="shared" si="6"/>
        <v>0</v>
      </c>
      <c r="N20" s="15">
        <f t="shared" si="7"/>
        <v>0</v>
      </c>
      <c r="O20" s="35">
        <f t="shared" si="8"/>
        <v>8405139.2100000009</v>
      </c>
      <c r="P20" s="13">
        <f t="shared" si="9"/>
        <v>2.3419114543194417</v>
      </c>
      <c r="Q20" s="14">
        <f t="shared" si="10"/>
        <v>5.4845492598726029</v>
      </c>
      <c r="R20" s="37">
        <f t="shared" si="11"/>
        <v>4551106</v>
      </c>
      <c r="S20" s="13">
        <f t="shared" si="12"/>
        <v>1.1889636811744655</v>
      </c>
      <c r="T20" s="15">
        <f t="shared" si="13"/>
        <v>1.413634635151936</v>
      </c>
    </row>
    <row r="21" spans="1:20" x14ac:dyDescent="0.25">
      <c r="A21" s="30" t="s">
        <v>39</v>
      </c>
      <c r="B21" s="12" t="s">
        <v>15</v>
      </c>
      <c r="C21" s="31">
        <v>8075505.3000000007</v>
      </c>
      <c r="D21" s="19">
        <f t="shared" si="0"/>
        <v>2.7931214266529008</v>
      </c>
      <c r="E21" s="20">
        <f t="shared" si="1"/>
        <v>7.8015273040275357</v>
      </c>
      <c r="F21" s="33">
        <v>3379</v>
      </c>
      <c r="G21" s="19">
        <f t="shared" si="2"/>
        <v>1.1042016539529072E-3</v>
      </c>
      <c r="H21" s="15">
        <f t="shared" si="3"/>
        <v>1.2192612925923358E-6</v>
      </c>
      <c r="I21" s="35">
        <v>0</v>
      </c>
      <c r="J21" s="13">
        <f t="shared" si="4"/>
        <v>0</v>
      </c>
      <c r="K21" s="14">
        <f t="shared" si="5"/>
        <v>0</v>
      </c>
      <c r="L21" s="37">
        <v>9059851</v>
      </c>
      <c r="M21" s="13">
        <f t="shared" si="6"/>
        <v>11.801862283732039</v>
      </c>
      <c r="N21" s="15">
        <f t="shared" si="7"/>
        <v>139.2839533641768</v>
      </c>
      <c r="O21" s="35">
        <f t="shared" si="8"/>
        <v>8075505.3000000007</v>
      </c>
      <c r="P21" s="13">
        <f t="shared" si="9"/>
        <v>2.2500660475660772</v>
      </c>
      <c r="Q21" s="14">
        <f t="shared" si="10"/>
        <v>5.0627972184096288</v>
      </c>
      <c r="R21" s="37">
        <f t="shared" si="11"/>
        <v>9063230</v>
      </c>
      <c r="S21" s="13">
        <f t="shared" si="12"/>
        <v>2.3677434241546669</v>
      </c>
      <c r="T21" s="15">
        <f t="shared" si="13"/>
        <v>5.6062089226276663</v>
      </c>
    </row>
    <row r="22" spans="1:20" x14ac:dyDescent="0.25">
      <c r="A22" s="30" t="s">
        <v>40</v>
      </c>
      <c r="B22" s="12" t="s">
        <v>16</v>
      </c>
      <c r="C22" s="31">
        <v>4911517</v>
      </c>
      <c r="D22" s="19">
        <f t="shared" si="0"/>
        <v>1.6987746104345909</v>
      </c>
      <c r="E22" s="20">
        <f t="shared" si="1"/>
        <v>2.8858351770571962</v>
      </c>
      <c r="F22" s="33">
        <v>13256440</v>
      </c>
      <c r="G22" s="19">
        <f t="shared" si="2"/>
        <v>4.3319866746160036</v>
      </c>
      <c r="H22" s="15">
        <f t="shared" si="3"/>
        <v>18.766108549050621</v>
      </c>
      <c r="I22" s="35">
        <v>0</v>
      </c>
      <c r="J22" s="13">
        <f t="shared" si="4"/>
        <v>0</v>
      </c>
      <c r="K22" s="14">
        <f t="shared" si="5"/>
        <v>0</v>
      </c>
      <c r="L22" s="37">
        <v>13619267</v>
      </c>
      <c r="M22" s="13">
        <f t="shared" si="6"/>
        <v>17.741209379643923</v>
      </c>
      <c r="N22" s="15">
        <f t="shared" si="7"/>
        <v>314.75051025236553</v>
      </c>
      <c r="O22" s="35">
        <f t="shared" si="8"/>
        <v>4911517</v>
      </c>
      <c r="P22" s="13">
        <f t="shared" si="9"/>
        <v>1.3684886868619346</v>
      </c>
      <c r="Q22" s="14">
        <f t="shared" si="10"/>
        <v>1.8727612860691021</v>
      </c>
      <c r="R22" s="37">
        <f t="shared" si="11"/>
        <v>26875707</v>
      </c>
      <c r="S22" s="13">
        <f t="shared" si="12"/>
        <v>7.0212030941240107</v>
      </c>
      <c r="T22" s="15">
        <f t="shared" si="13"/>
        <v>49.297292888936582</v>
      </c>
    </row>
    <row r="23" spans="1:20" x14ac:dyDescent="0.25">
      <c r="A23" s="30" t="s">
        <v>41</v>
      </c>
      <c r="B23" s="12" t="s">
        <v>29</v>
      </c>
      <c r="C23" s="31">
        <v>4494184.4000000004</v>
      </c>
      <c r="D23" s="13">
        <f t="shared" si="0"/>
        <v>1.5544293857338203</v>
      </c>
      <c r="E23" s="14">
        <f t="shared" si="1"/>
        <v>2.4162507152328216</v>
      </c>
      <c r="F23" s="34">
        <v>2000918</v>
      </c>
      <c r="G23" s="13">
        <f t="shared" si="2"/>
        <v>0.6538671100988882</v>
      </c>
      <c r="H23" s="15">
        <f t="shared" si="3"/>
        <v>0.42754219766907159</v>
      </c>
      <c r="I23" s="36">
        <v>0</v>
      </c>
      <c r="J23" s="13">
        <f t="shared" si="4"/>
        <v>0</v>
      </c>
      <c r="K23" s="14">
        <f t="shared" si="5"/>
        <v>0</v>
      </c>
      <c r="L23" s="36">
        <v>0</v>
      </c>
      <c r="M23" s="13">
        <f t="shared" si="6"/>
        <v>0</v>
      </c>
      <c r="N23" s="15">
        <f t="shared" si="7"/>
        <v>0</v>
      </c>
      <c r="O23" s="35">
        <f t="shared" si="8"/>
        <v>4494184.4000000004</v>
      </c>
      <c r="P23" s="13">
        <f t="shared" si="9"/>
        <v>1.252207924368661</v>
      </c>
      <c r="Q23" s="14">
        <f t="shared" si="10"/>
        <v>1.5680246858516702</v>
      </c>
      <c r="R23" s="37">
        <f t="shared" si="11"/>
        <v>2000918</v>
      </c>
      <c r="S23" s="13">
        <f t="shared" si="12"/>
        <v>0.52273421691523969</v>
      </c>
      <c r="T23" s="15">
        <f t="shared" si="13"/>
        <v>0.27325106153398887</v>
      </c>
    </row>
    <row r="24" spans="1:20" x14ac:dyDescent="0.25">
      <c r="A24" s="30" t="s">
        <v>42</v>
      </c>
      <c r="B24" s="12" t="s">
        <v>30</v>
      </c>
      <c r="C24" s="31">
        <v>29522550.123200007</v>
      </c>
      <c r="D24" s="13">
        <f t="shared" si="0"/>
        <v>10.211134072135915</v>
      </c>
      <c r="E24" s="14">
        <f t="shared" si="1"/>
        <v>104.26725903913498</v>
      </c>
      <c r="F24" s="34">
        <v>5584029</v>
      </c>
      <c r="G24" s="13">
        <f t="shared" si="2"/>
        <v>1.8247688835516418</v>
      </c>
      <c r="H24" s="15">
        <f t="shared" si="3"/>
        <v>3.3297814783783051</v>
      </c>
      <c r="I24" s="36">
        <v>1799409.43</v>
      </c>
      <c r="J24" s="13">
        <f t="shared" si="4"/>
        <v>2.578702543248395</v>
      </c>
      <c r="K24" s="14">
        <f t="shared" si="5"/>
        <v>6.6497068065557405</v>
      </c>
      <c r="L24" s="36">
        <v>0</v>
      </c>
      <c r="M24" s="13">
        <f t="shared" si="6"/>
        <v>0</v>
      </c>
      <c r="N24" s="15">
        <f t="shared" si="7"/>
        <v>0</v>
      </c>
      <c r="O24" s="35">
        <f t="shared" si="8"/>
        <v>31321959.553200006</v>
      </c>
      <c r="P24" s="13">
        <f t="shared" si="9"/>
        <v>8.7271910692564667</v>
      </c>
      <c r="Q24" s="14">
        <f t="shared" si="10"/>
        <v>76.163863959309836</v>
      </c>
      <c r="R24" s="37">
        <f t="shared" si="11"/>
        <v>5584029</v>
      </c>
      <c r="S24" s="13">
        <f t="shared" si="12"/>
        <v>1.4588119186028559</v>
      </c>
      <c r="T24" s="15">
        <f t="shared" si="13"/>
        <v>2.1281322138577452</v>
      </c>
    </row>
    <row r="25" spans="1:20" x14ac:dyDescent="0.25">
      <c r="A25" s="30" t="s">
        <v>43</v>
      </c>
      <c r="B25" s="12" t="s">
        <v>17</v>
      </c>
      <c r="C25" s="31">
        <v>21783847.27</v>
      </c>
      <c r="D25" s="19">
        <f t="shared" si="0"/>
        <v>7.5345044433035397</v>
      </c>
      <c r="E25" s="20">
        <f t="shared" si="1"/>
        <v>56.768757206160785</v>
      </c>
      <c r="F25" s="34">
        <v>7953411</v>
      </c>
      <c r="G25" s="19">
        <f t="shared" si="2"/>
        <v>2.5990439718162905</v>
      </c>
      <c r="H25" s="15">
        <f t="shared" si="3"/>
        <v>6.7550295674345993</v>
      </c>
      <c r="I25" s="36">
        <v>4174778.4599999995</v>
      </c>
      <c r="J25" s="19">
        <f t="shared" si="4"/>
        <v>5.9828028312048014</v>
      </c>
      <c r="K25" s="20">
        <f t="shared" si="5"/>
        <v>35.793929717072189</v>
      </c>
      <c r="L25" s="36">
        <v>0</v>
      </c>
      <c r="M25" s="13">
        <f t="shared" si="6"/>
        <v>0</v>
      </c>
      <c r="N25" s="15">
        <f t="shared" si="7"/>
        <v>0</v>
      </c>
      <c r="O25" s="35">
        <f t="shared" si="8"/>
        <v>25958625.73</v>
      </c>
      <c r="P25" s="13">
        <f t="shared" si="9"/>
        <v>7.2328133320088543</v>
      </c>
      <c r="Q25" s="14">
        <f t="shared" si="10"/>
        <v>52.313588695685027</v>
      </c>
      <c r="R25" s="37">
        <f t="shared" si="11"/>
        <v>7953411</v>
      </c>
      <c r="S25" s="13">
        <f t="shared" si="12"/>
        <v>2.0778063223430716</v>
      </c>
      <c r="T25" s="15">
        <f t="shared" si="13"/>
        <v>4.3172791131688406</v>
      </c>
    </row>
    <row r="26" spans="1:20" x14ac:dyDescent="0.25">
      <c r="A26" s="30" t="s">
        <v>44</v>
      </c>
      <c r="B26" s="12" t="s">
        <v>31</v>
      </c>
      <c r="C26" s="31">
        <v>1778939.0989999999</v>
      </c>
      <c r="D26" s="13">
        <f t="shared" si="0"/>
        <v>0.61529188942857915</v>
      </c>
      <c r="E26" s="14">
        <f t="shared" si="1"/>
        <v>0.37858410919659086</v>
      </c>
      <c r="F26" s="34">
        <v>11088269</v>
      </c>
      <c r="G26" s="13">
        <f t="shared" si="2"/>
        <v>3.6234640335231569</v>
      </c>
      <c r="H26" s="15">
        <f t="shared" si="3"/>
        <v>13.129491602235905</v>
      </c>
      <c r="I26" s="36">
        <v>0</v>
      </c>
      <c r="J26" s="13">
        <f t="shared" si="4"/>
        <v>0</v>
      </c>
      <c r="K26" s="14">
        <f t="shared" si="5"/>
        <v>0</v>
      </c>
      <c r="L26" s="36">
        <v>0</v>
      </c>
      <c r="M26" s="13">
        <f t="shared" si="6"/>
        <v>0</v>
      </c>
      <c r="N26" s="15">
        <f t="shared" si="7"/>
        <v>0</v>
      </c>
      <c r="O26" s="35">
        <f t="shared" si="8"/>
        <v>1778939.0989999999</v>
      </c>
      <c r="P26" s="13">
        <f t="shared" si="9"/>
        <v>0.49566315897875612</v>
      </c>
      <c r="Q26" s="14">
        <f t="shared" si="10"/>
        <v>0.24568196716879967</v>
      </c>
      <c r="R26" s="37">
        <f t="shared" si="11"/>
        <v>11088269</v>
      </c>
      <c r="S26" s="13">
        <f t="shared" si="12"/>
        <v>2.8967791846844939</v>
      </c>
      <c r="T26" s="15">
        <f t="shared" si="13"/>
        <v>8.3913296448213615</v>
      </c>
    </row>
    <row r="27" spans="1:20" x14ac:dyDescent="0.25">
      <c r="A27" s="30" t="s">
        <v>45</v>
      </c>
      <c r="B27" s="12" t="s">
        <v>32</v>
      </c>
      <c r="C27" s="31">
        <v>5625975.9900000002</v>
      </c>
      <c r="D27" s="13">
        <f t="shared" si="0"/>
        <v>1.94588864717899</v>
      </c>
      <c r="E27" s="14">
        <f t="shared" si="1"/>
        <v>3.7864826272200798</v>
      </c>
      <c r="F27" s="34">
        <v>5068502</v>
      </c>
      <c r="G27" s="13">
        <f t="shared" si="2"/>
        <v>1.6563031344964834</v>
      </c>
      <c r="H27" s="15">
        <f t="shared" si="3"/>
        <v>2.7433400733428757</v>
      </c>
      <c r="I27" s="36">
        <v>0</v>
      </c>
      <c r="J27" s="13">
        <f t="shared" si="4"/>
        <v>0</v>
      </c>
      <c r="K27" s="14">
        <f t="shared" si="5"/>
        <v>0</v>
      </c>
      <c r="L27" s="36">
        <v>0</v>
      </c>
      <c r="M27" s="13">
        <f t="shared" si="6"/>
        <v>0</v>
      </c>
      <c r="N27" s="15">
        <f t="shared" si="7"/>
        <v>0</v>
      </c>
      <c r="O27" s="35">
        <f t="shared" si="8"/>
        <v>5625975.9900000002</v>
      </c>
      <c r="P27" s="13">
        <f t="shared" si="9"/>
        <v>1.5675573340928828</v>
      </c>
      <c r="Q27" s="14">
        <f t="shared" si="10"/>
        <v>2.4572359956683858</v>
      </c>
      <c r="R27" s="37">
        <f t="shared" si="11"/>
        <v>5068502</v>
      </c>
      <c r="S27" s="13">
        <f t="shared" si="12"/>
        <v>1.3241319353933176</v>
      </c>
      <c r="T27" s="15">
        <f t="shared" si="13"/>
        <v>1.7533253823284531</v>
      </c>
    </row>
    <row r="28" spans="1:20" x14ac:dyDescent="0.25">
      <c r="A28" s="30" t="s">
        <v>46</v>
      </c>
      <c r="B28" s="12" t="s">
        <v>60</v>
      </c>
      <c r="C28" s="31">
        <v>0</v>
      </c>
      <c r="D28" s="13">
        <f t="shared" si="0"/>
        <v>0</v>
      </c>
      <c r="E28" s="14">
        <f t="shared" si="1"/>
        <v>0</v>
      </c>
      <c r="F28" s="34">
        <v>3457671</v>
      </c>
      <c r="G28" s="13">
        <f t="shared" si="2"/>
        <v>1.1299100435113947</v>
      </c>
      <c r="H28" s="15">
        <f t="shared" si="3"/>
        <v>1.2766967064279218</v>
      </c>
      <c r="I28" s="36"/>
      <c r="J28" s="13">
        <f t="shared" si="4"/>
        <v>0</v>
      </c>
      <c r="K28" s="14">
        <f t="shared" si="5"/>
        <v>0</v>
      </c>
      <c r="L28" s="36">
        <v>0</v>
      </c>
      <c r="M28" s="13">
        <f t="shared" si="6"/>
        <v>0</v>
      </c>
      <c r="N28" s="15">
        <f t="shared" si="7"/>
        <v>0</v>
      </c>
      <c r="O28" s="35">
        <f t="shared" si="8"/>
        <v>0</v>
      </c>
      <c r="P28" s="13">
        <f t="shared" si="9"/>
        <v>0</v>
      </c>
      <c r="Q28" s="14">
        <f t="shared" si="10"/>
        <v>0</v>
      </c>
      <c r="R28" s="37">
        <f t="shared" si="11"/>
        <v>3457671</v>
      </c>
      <c r="S28" s="13">
        <f t="shared" si="12"/>
        <v>0.90330685342204609</v>
      </c>
      <c r="T28" s="15">
        <f t="shared" si="13"/>
        <v>0.81596327143923786</v>
      </c>
    </row>
    <row r="29" spans="1:20" x14ac:dyDescent="0.25">
      <c r="A29" s="30" t="s">
        <v>47</v>
      </c>
      <c r="B29" s="12" t="s">
        <v>18</v>
      </c>
      <c r="C29" s="31">
        <v>12552571.030000001</v>
      </c>
      <c r="D29" s="19">
        <f t="shared" si="0"/>
        <v>4.3416298796157644</v>
      </c>
      <c r="E29" s="20">
        <f t="shared" si="1"/>
        <v>18.849750011572397</v>
      </c>
      <c r="F29" s="34">
        <v>33574639</v>
      </c>
      <c r="G29" s="19">
        <f t="shared" si="2"/>
        <v>10.971640104963534</v>
      </c>
      <c r="H29" s="15">
        <f t="shared" si="3"/>
        <v>120.37688659284422</v>
      </c>
      <c r="I29" s="36">
        <v>0</v>
      </c>
      <c r="J29" s="19">
        <f t="shared" si="4"/>
        <v>0</v>
      </c>
      <c r="K29" s="20">
        <f t="shared" si="5"/>
        <v>0</v>
      </c>
      <c r="L29" s="36">
        <v>2484413</v>
      </c>
      <c r="M29" s="13">
        <f t="shared" si="6"/>
        <v>3.236333586712802</v>
      </c>
      <c r="N29" s="15">
        <f t="shared" si="7"/>
        <v>10.473855084485349</v>
      </c>
      <c r="O29" s="35">
        <f t="shared" si="8"/>
        <v>12552571.030000001</v>
      </c>
      <c r="P29" s="13">
        <f t="shared" si="9"/>
        <v>3.4975042223382031</v>
      </c>
      <c r="Q29" s="14">
        <f t="shared" si="10"/>
        <v>12.232535785273559</v>
      </c>
      <c r="R29" s="37">
        <f t="shared" si="11"/>
        <v>36059052</v>
      </c>
      <c r="S29" s="13">
        <f t="shared" si="12"/>
        <v>9.4203262252255762</v>
      </c>
      <c r="T29" s="15">
        <f t="shared" si="13"/>
        <v>88.742546189672751</v>
      </c>
    </row>
    <row r="30" spans="1:20" x14ac:dyDescent="0.25">
      <c r="A30" s="30" t="s">
        <v>48</v>
      </c>
      <c r="B30" s="12" t="s">
        <v>33</v>
      </c>
      <c r="C30" s="31">
        <v>16888021.84</v>
      </c>
      <c r="D30" s="13">
        <f t="shared" si="0"/>
        <v>5.8411571663616071</v>
      </c>
      <c r="E30" s="14">
        <f t="shared" si="1"/>
        <v>34.11911704213756</v>
      </c>
      <c r="F30" s="34">
        <v>1858403</v>
      </c>
      <c r="G30" s="13">
        <f t="shared" si="2"/>
        <v>0.60729555084671338</v>
      </c>
      <c r="H30" s="15">
        <f t="shared" si="3"/>
        <v>0.36880788607821302</v>
      </c>
      <c r="I30" s="36">
        <v>6302617.5799999684</v>
      </c>
      <c r="J30" s="13">
        <f t="shared" si="4"/>
        <v>9.0321722848078903</v>
      </c>
      <c r="K30" s="14">
        <f t="shared" si="5"/>
        <v>81.580136182451781</v>
      </c>
      <c r="L30" s="36">
        <v>0</v>
      </c>
      <c r="M30" s="13">
        <f t="shared" si="6"/>
        <v>0</v>
      </c>
      <c r="N30" s="15">
        <f t="shared" si="7"/>
        <v>0</v>
      </c>
      <c r="O30" s="35">
        <f t="shared" si="8"/>
        <v>23190639.419999968</v>
      </c>
      <c r="P30" s="13">
        <f t="shared" si="9"/>
        <v>6.4615734176150426</v>
      </c>
      <c r="Q30" s="14">
        <f t="shared" si="10"/>
        <v>41.75193103122934</v>
      </c>
      <c r="R30" s="37">
        <f t="shared" si="11"/>
        <v>1858403</v>
      </c>
      <c r="S30" s="13">
        <f t="shared" si="12"/>
        <v>0.48550257277806097</v>
      </c>
      <c r="T30" s="15">
        <f t="shared" si="13"/>
        <v>0.23571274817411639</v>
      </c>
    </row>
    <row r="31" spans="1:20" x14ac:dyDescent="0.25">
      <c r="A31" s="30" t="s">
        <v>49</v>
      </c>
      <c r="B31" s="12" t="s">
        <v>34</v>
      </c>
      <c r="C31" s="31">
        <v>12995806.430000002</v>
      </c>
      <c r="D31" s="13">
        <f t="shared" si="0"/>
        <v>4.4949342546114783</v>
      </c>
      <c r="E31" s="14">
        <f t="shared" si="1"/>
        <v>20.204433953279647</v>
      </c>
      <c r="F31" s="34">
        <v>5541737</v>
      </c>
      <c r="G31" s="13">
        <f t="shared" si="2"/>
        <v>1.8109485531731344</v>
      </c>
      <c r="H31" s="15">
        <f t="shared" si="3"/>
        <v>3.2795346622398687</v>
      </c>
      <c r="I31" s="36">
        <v>18155731.379999999</v>
      </c>
      <c r="J31" s="13">
        <f t="shared" si="4"/>
        <v>26.018664737208081</v>
      </c>
      <c r="K31" s="14">
        <f t="shared" si="5"/>
        <v>676.97091470723524</v>
      </c>
      <c r="L31" s="36">
        <v>0</v>
      </c>
      <c r="M31" s="13">
        <f t="shared" si="6"/>
        <v>0</v>
      </c>
      <c r="N31" s="15">
        <f t="shared" si="7"/>
        <v>0</v>
      </c>
      <c r="O31" s="35">
        <f t="shared" si="8"/>
        <v>31151537.810000002</v>
      </c>
      <c r="P31" s="13">
        <f t="shared" si="9"/>
        <v>8.6797067120681479</v>
      </c>
      <c r="Q31" s="14">
        <f t="shared" si="10"/>
        <v>75.337308607520853</v>
      </c>
      <c r="R31" s="37">
        <f t="shared" si="11"/>
        <v>5541737</v>
      </c>
      <c r="S31" s="13">
        <f t="shared" si="12"/>
        <v>1.4477632521898498</v>
      </c>
      <c r="T31" s="15">
        <f t="shared" si="13"/>
        <v>2.0960184343913308</v>
      </c>
    </row>
    <row r="32" spans="1:20" x14ac:dyDescent="0.25">
      <c r="A32" s="30" t="s">
        <v>50</v>
      </c>
      <c r="B32" s="12" t="s">
        <v>19</v>
      </c>
      <c r="C32" s="31">
        <v>11971463.810000001</v>
      </c>
      <c r="D32" s="13">
        <f t="shared" si="0"/>
        <v>4.1406389859109822</v>
      </c>
      <c r="E32" s="14">
        <f t="shared" si="1"/>
        <v>17.144891211645927</v>
      </c>
      <c r="F32" s="34">
        <v>16874018</v>
      </c>
      <c r="G32" s="13">
        <f t="shared" si="2"/>
        <v>5.5141516970793507</v>
      </c>
      <c r="H32" s="15">
        <f t="shared" si="3"/>
        <v>30.405868938403085</v>
      </c>
      <c r="I32" s="36">
        <v>352615.53</v>
      </c>
      <c r="J32" s="13">
        <f t="shared" si="4"/>
        <v>0.50532721949772208</v>
      </c>
      <c r="K32" s="14">
        <f t="shared" si="5"/>
        <v>0.25535559876529901</v>
      </c>
      <c r="L32" s="36">
        <v>7155794</v>
      </c>
      <c r="M32" s="13">
        <f t="shared" si="6"/>
        <v>9.3215324753967828</v>
      </c>
      <c r="N32" s="15">
        <f t="shared" si="7"/>
        <v>86.890967689876874</v>
      </c>
      <c r="O32" s="35">
        <f t="shared" si="8"/>
        <v>12324079.34</v>
      </c>
      <c r="P32" s="13">
        <f t="shared" si="9"/>
        <v>3.4338399221215967</v>
      </c>
      <c r="Q32" s="14">
        <f t="shared" si="10"/>
        <v>11.791256610756053</v>
      </c>
      <c r="R32" s="37">
        <f t="shared" si="11"/>
        <v>24029812</v>
      </c>
      <c r="S32" s="13">
        <f t="shared" si="12"/>
        <v>6.2777210052787931</v>
      </c>
      <c r="T32" s="15">
        <f t="shared" si="13"/>
        <v>39.409781020118579</v>
      </c>
    </row>
    <row r="33" spans="1:20" x14ac:dyDescent="0.25">
      <c r="A33" s="30" t="s">
        <v>51</v>
      </c>
      <c r="B33" s="12" t="s">
        <v>20</v>
      </c>
      <c r="C33" s="31">
        <v>29234537.370000008</v>
      </c>
      <c r="D33" s="13">
        <f t="shared" si="0"/>
        <v>10.111517446026808</v>
      </c>
      <c r="E33" s="14">
        <f t="shared" si="1"/>
        <v>102.24278506130449</v>
      </c>
      <c r="F33" s="34">
        <v>13992430</v>
      </c>
      <c r="G33" s="13">
        <f t="shared" si="2"/>
        <v>4.572496107966936</v>
      </c>
      <c r="H33" s="15">
        <f t="shared" si="3"/>
        <v>20.907720657372778</v>
      </c>
      <c r="I33" s="36">
        <v>0</v>
      </c>
      <c r="J33" s="13">
        <f t="shared" si="4"/>
        <v>0</v>
      </c>
      <c r="K33" s="14">
        <f t="shared" si="5"/>
        <v>0</v>
      </c>
      <c r="L33" s="36">
        <v>18276398</v>
      </c>
      <c r="M33" s="13">
        <f t="shared" si="6"/>
        <v>23.807845431307388</v>
      </c>
      <c r="N33" s="15">
        <f t="shared" si="7"/>
        <v>566.81350408102412</v>
      </c>
      <c r="O33" s="35">
        <f t="shared" si="8"/>
        <v>29234537.370000008</v>
      </c>
      <c r="P33" s="13">
        <f t="shared" si="9"/>
        <v>8.1455757267026616</v>
      </c>
      <c r="Q33" s="14">
        <f t="shared" si="10"/>
        <v>66.350403919447601</v>
      </c>
      <c r="R33" s="37">
        <f t="shared" si="11"/>
        <v>32268828</v>
      </c>
      <c r="S33" s="13">
        <f t="shared" si="12"/>
        <v>8.4301408330339189</v>
      </c>
      <c r="T33" s="15">
        <f t="shared" si="13"/>
        <v>71.067274464785811</v>
      </c>
    </row>
    <row r="34" spans="1:20" x14ac:dyDescent="0.25">
      <c r="A34" s="30" t="s">
        <v>52</v>
      </c>
      <c r="B34" s="12" t="s">
        <v>63</v>
      </c>
      <c r="C34" s="31">
        <v>307993.30000000005</v>
      </c>
      <c r="D34" s="13">
        <f t="shared" si="0"/>
        <v>0.1065274126555938</v>
      </c>
      <c r="E34" s="14">
        <f t="shared" si="1"/>
        <v>1.1348089647095166E-2</v>
      </c>
      <c r="F34" s="34">
        <v>0</v>
      </c>
      <c r="G34" s="13">
        <f t="shared" si="2"/>
        <v>0</v>
      </c>
      <c r="H34" s="15">
        <f t="shared" si="3"/>
        <v>0</v>
      </c>
      <c r="I34" s="36">
        <v>0</v>
      </c>
      <c r="J34" s="13">
        <f t="shared" si="4"/>
        <v>0</v>
      </c>
      <c r="K34" s="14">
        <f t="shared" si="5"/>
        <v>0</v>
      </c>
      <c r="L34" s="36">
        <v>0</v>
      </c>
      <c r="M34" s="13">
        <f t="shared" si="6"/>
        <v>0</v>
      </c>
      <c r="N34" s="15">
        <f t="shared" si="7"/>
        <v>0</v>
      </c>
      <c r="O34" s="35">
        <f t="shared" si="8"/>
        <v>307993.30000000005</v>
      </c>
      <c r="P34" s="13">
        <f t="shared" si="9"/>
        <v>8.5815715730857486E-2</v>
      </c>
      <c r="Q34" s="14">
        <f t="shared" si="10"/>
        <v>7.3643370663993412E-3</v>
      </c>
      <c r="R34" s="37">
        <f t="shared" si="11"/>
        <v>0</v>
      </c>
      <c r="S34" s="13">
        <f t="shared" si="12"/>
        <v>0</v>
      </c>
      <c r="T34" s="15">
        <f t="shared" si="13"/>
        <v>0</v>
      </c>
    </row>
    <row r="35" spans="1:20" x14ac:dyDescent="0.25">
      <c r="A35" s="30" t="s">
        <v>53</v>
      </c>
      <c r="B35" s="12" t="s">
        <v>62</v>
      </c>
      <c r="C35" s="31">
        <v>19266300.919999823</v>
      </c>
      <c r="D35" s="19">
        <f t="shared" si="0"/>
        <v>6.6637462193225225</v>
      </c>
      <c r="E35" s="20">
        <f t="shared" si="1"/>
        <v>44.405513675535211</v>
      </c>
      <c r="F35" s="34">
        <v>181238</v>
      </c>
      <c r="G35" s="19">
        <f t="shared" si="2"/>
        <v>5.9225599100064218E-2</v>
      </c>
      <c r="H35" s="15">
        <f t="shared" si="3"/>
        <v>3.5076715887615273E-3</v>
      </c>
      <c r="I35" s="36">
        <v>0</v>
      </c>
      <c r="J35" s="13">
        <f t="shared" si="4"/>
        <v>0</v>
      </c>
      <c r="K35" s="14">
        <f t="shared" si="5"/>
        <v>0</v>
      </c>
      <c r="L35" s="36">
        <v>17884898</v>
      </c>
      <c r="M35" s="13">
        <f t="shared" si="6"/>
        <v>23.297855908954197</v>
      </c>
      <c r="N35" s="15">
        <f t="shared" si="7"/>
        <v>542.79008995439199</v>
      </c>
      <c r="O35" s="35">
        <f t="shared" si="8"/>
        <v>19266300.919999823</v>
      </c>
      <c r="P35" s="13">
        <f t="shared" si="9"/>
        <v>5.3681408099976933</v>
      </c>
      <c r="Q35" s="14">
        <f t="shared" si="10"/>
        <v>28.816935755962689</v>
      </c>
      <c r="R35" s="37">
        <f t="shared" si="11"/>
        <v>18066136</v>
      </c>
      <c r="S35" s="13">
        <f t="shared" si="12"/>
        <v>4.7197273724581521</v>
      </c>
      <c r="T35" s="15">
        <f t="shared" si="13"/>
        <v>22.275826470330731</v>
      </c>
    </row>
    <row r="36" spans="1:20" x14ac:dyDescent="0.25">
      <c r="A36" s="30" t="s">
        <v>54</v>
      </c>
      <c r="B36" s="12" t="s">
        <v>35</v>
      </c>
      <c r="C36" s="31">
        <v>14394682.880000001</v>
      </c>
      <c r="D36" s="13">
        <f t="shared" si="0"/>
        <v>4.9787716914756635</v>
      </c>
      <c r="E36" s="14">
        <f t="shared" si="1"/>
        <v>24.78816755583944</v>
      </c>
      <c r="F36" s="34">
        <v>14447543</v>
      </c>
      <c r="G36" s="13">
        <f t="shared" si="2"/>
        <v>4.7212195549439908</v>
      </c>
      <c r="H36" s="15">
        <f t="shared" si="3"/>
        <v>22.289914085985536</v>
      </c>
      <c r="I36" s="36">
        <v>1982163.8599999999</v>
      </c>
      <c r="J36" s="13">
        <f t="shared" si="4"/>
        <v>2.8406047571491584</v>
      </c>
      <c r="K36" s="14">
        <f t="shared" si="5"/>
        <v>8.0690353863384292</v>
      </c>
      <c r="L36" s="36">
        <v>1379484</v>
      </c>
      <c r="M36" s="13">
        <f t="shared" si="6"/>
        <v>1.7969920466254699</v>
      </c>
      <c r="N36" s="15">
        <f t="shared" si="7"/>
        <v>3.2291804156351946</v>
      </c>
      <c r="O36" s="35">
        <f t="shared" si="8"/>
        <v>16376846.74</v>
      </c>
      <c r="P36" s="13">
        <f t="shared" si="9"/>
        <v>4.5630564833964247</v>
      </c>
      <c r="Q36" s="14">
        <f t="shared" si="10"/>
        <v>20.821484470666146</v>
      </c>
      <c r="R36" s="37">
        <f t="shared" si="11"/>
        <v>15827027</v>
      </c>
      <c r="S36" s="13">
        <f t="shared" si="12"/>
        <v>4.1347664246817493</v>
      </c>
      <c r="T36" s="15">
        <f t="shared" si="13"/>
        <v>17.096293386675494</v>
      </c>
    </row>
    <row r="37" spans="1:20" x14ac:dyDescent="0.25">
      <c r="A37" s="3"/>
      <c r="B37" s="2" t="s">
        <v>56</v>
      </c>
      <c r="C37" s="32">
        <f t="shared" ref="C37:R37" si="14">SUM(C10:C36)</f>
        <v>289121168.27219981</v>
      </c>
      <c r="D37" s="23">
        <f t="shared" si="14"/>
        <v>99.999999999999957</v>
      </c>
      <c r="E37" s="23">
        <f t="shared" si="14"/>
        <v>628.30592956779833</v>
      </c>
      <c r="F37" s="26">
        <f t="shared" si="14"/>
        <v>306012945</v>
      </c>
      <c r="G37" s="24">
        <f t="shared" si="14"/>
        <v>100.00000000000001</v>
      </c>
      <c r="H37" s="25">
        <f t="shared" si="14"/>
        <v>629.22820195258782</v>
      </c>
      <c r="I37" s="26">
        <f t="shared" si="14"/>
        <v>69779643.049999923</v>
      </c>
      <c r="J37" s="24">
        <f t="shared" si="14"/>
        <v>100</v>
      </c>
      <c r="K37" s="26">
        <f t="shared" si="14"/>
        <v>1680.1340370501568</v>
      </c>
      <c r="L37" s="26">
        <f t="shared" si="14"/>
        <v>76766283</v>
      </c>
      <c r="M37" s="24">
        <f t="shared" si="14"/>
        <v>100.00000000000001</v>
      </c>
      <c r="N37" s="27">
        <f t="shared" si="14"/>
        <v>1705.0203839436624</v>
      </c>
      <c r="O37" s="27">
        <f>SUM(O10:O36)</f>
        <v>358900811.32219964</v>
      </c>
      <c r="P37" s="16">
        <f>SUM(P10:P36)</f>
        <v>100</v>
      </c>
      <c r="Q37" s="16">
        <f t="shared" si="14"/>
        <v>589.20203261067047</v>
      </c>
      <c r="R37" s="26">
        <f t="shared" si="14"/>
        <v>382779228</v>
      </c>
      <c r="S37" s="16">
        <f>SUM(S10:S36)</f>
        <v>99.999999999999986</v>
      </c>
      <c r="T37" s="18">
        <f>SUM(T10:T36)</f>
        <v>585.37983866001298</v>
      </c>
    </row>
    <row r="38" spans="1:20" x14ac:dyDescent="0.25">
      <c r="C38" s="28"/>
      <c r="D38" s="28"/>
      <c r="E38" s="28"/>
      <c r="F38" s="28"/>
      <c r="G38" s="28"/>
      <c r="H38" s="28"/>
      <c r="I38" s="28"/>
      <c r="J38" s="28"/>
      <c r="K38" s="28"/>
      <c r="L38" s="29"/>
      <c r="M38" s="28"/>
      <c r="N38" s="28"/>
      <c r="O38" s="28"/>
      <c r="P38" s="17"/>
      <c r="Q38" s="17"/>
      <c r="R38" s="17"/>
      <c r="S38" s="17"/>
      <c r="T38" s="17"/>
    </row>
    <row r="40" spans="1:20" x14ac:dyDescent="0.25">
      <c r="B40" s="38" t="s">
        <v>65</v>
      </c>
    </row>
    <row r="42" spans="1:20" x14ac:dyDescent="0.25">
      <c r="B42" s="38" t="s">
        <v>66</v>
      </c>
    </row>
    <row r="43" spans="1:20" x14ac:dyDescent="0.25">
      <c r="B43" s="39"/>
    </row>
    <row r="44" spans="1:20" x14ac:dyDescent="0.25">
      <c r="B44" s="38" t="s">
        <v>67</v>
      </c>
    </row>
  </sheetData>
  <sortState ref="A10:T36">
    <sortCondition ref="B10:B36"/>
  </sortState>
  <mergeCells count="10">
    <mergeCell ref="B7:B9"/>
    <mergeCell ref="L8:N8"/>
    <mergeCell ref="O7:T7"/>
    <mergeCell ref="O8:Q8"/>
    <mergeCell ref="R8:T8"/>
    <mergeCell ref="C7:H7"/>
    <mergeCell ref="C8:E8"/>
    <mergeCell ref="F8:H8"/>
    <mergeCell ref="I7:N7"/>
    <mergeCell ref="I8:K8"/>
  </mergeCells>
  <pageMargins left="0.39370078740157483" right="0.39370078740157483" top="0.78740157480314965" bottom="0.78740157480314965" header="0.31496062992125984" footer="0.31496062992125984"/>
  <pageSetup paperSize="9" scale="52" orientation="landscape" r:id="rId1"/>
  <headerFooter>
    <oddHeader>&amp;L&amp;G&amp;C&amp;"+,Regular"&amp;10Statistika tržišta osiguranja&amp;R&amp;"+,Regular"&amp;10Polugodišnjw izvješće</oddHeader>
    <oddFooter>&amp;C&amp;"+,Regular"&amp;10U izvješće su uključeni podatci zaključno s 30.06.2019.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2018-11-02T14:40:26Z</cp:lastPrinted>
  <dcterms:created xsi:type="dcterms:W3CDTF">2018-01-08T12:56:16Z</dcterms:created>
  <dcterms:modified xsi:type="dcterms:W3CDTF">2020-02-11T13:17:29Z</dcterms:modified>
</cp:coreProperties>
</file>